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395" windowHeight="978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<sst xmlns="http://schemas.openxmlformats.org/spreadsheetml/2006/main" count="145" uniqueCount="124">
  <si>
    <t>Birthdate:</t>
  </si>
  <si>
    <t>Weaning:</t>
  </si>
  <si>
    <t>Leptospirosis (5-way)</t>
  </si>
  <si>
    <t>Vibriosis</t>
  </si>
  <si>
    <t>BVD PI test</t>
  </si>
  <si>
    <t>Remove horns/scurs</t>
  </si>
  <si>
    <t>Parasite control</t>
  </si>
  <si>
    <t>Procedures:</t>
  </si>
  <si>
    <t>Required Data:</t>
  </si>
  <si>
    <t>IBR</t>
  </si>
  <si>
    <t>BVD (2 types)</t>
  </si>
  <si>
    <t>Weight</t>
  </si>
  <si>
    <t>Breeding:</t>
  </si>
  <si>
    <t>Breeding Program:</t>
  </si>
  <si>
    <t>Natural Service</t>
  </si>
  <si>
    <t>Last date Bangs:</t>
  </si>
  <si>
    <t>Pregnancy exam</t>
  </si>
  <si>
    <t>Body condition score</t>
  </si>
  <si>
    <t>Body Condition Score</t>
  </si>
  <si>
    <t>Pregnancy confirmation</t>
  </si>
  <si>
    <t>No. of days pregnant</t>
  </si>
  <si>
    <t>Blemishes</t>
  </si>
  <si>
    <t>Unsoundness</t>
  </si>
  <si>
    <t>Calendar and Checklist for Sunflower Supreme</t>
  </si>
  <si>
    <t>* Booster:</t>
  </si>
  <si>
    <t>Suggested Procedures:</t>
  </si>
  <si>
    <t>Date</t>
  </si>
  <si>
    <t>Artificial Insemination:</t>
  </si>
  <si>
    <t>"Clean-up" bull Breed</t>
  </si>
  <si>
    <t xml:space="preserve">"Clean-up" bull </t>
  </si>
  <si>
    <t>Registration Number</t>
  </si>
  <si>
    <t>NS Sire Breed</t>
  </si>
  <si>
    <t>Date bull out</t>
  </si>
  <si>
    <t>Date bull in</t>
  </si>
  <si>
    <t>Structural soundness</t>
  </si>
  <si>
    <t>Disposition score</t>
  </si>
  <si>
    <t>(60 day breeding season)</t>
  </si>
  <si>
    <t>Date out:</t>
  </si>
  <si>
    <t>Sunflower Supreme is a joint program between Kansas State University and the Kansas Department of Agriculture.</t>
  </si>
  <si>
    <t>Guidelines and program details can be further explained by local county extension agent.</t>
  </si>
  <si>
    <t>Required Paperwork:</t>
  </si>
  <si>
    <t>Copy of vaccine receipt</t>
  </si>
  <si>
    <t>EPD documentation</t>
  </si>
  <si>
    <t>Vaccine receipt</t>
  </si>
  <si>
    <t>Booster:</t>
  </si>
  <si>
    <t>Required Procedures</t>
  </si>
  <si>
    <t>Leptospirosis</t>
  </si>
  <si>
    <t>&amp; blemish evaluation</t>
  </si>
  <si>
    <t>Repro tract score</t>
  </si>
  <si>
    <t>Sire selection approval</t>
  </si>
  <si>
    <t>Provide registration &amp;</t>
  </si>
  <si>
    <t>Synch Program</t>
  </si>
  <si>
    <t>A.I.</t>
  </si>
  <si>
    <t>A.I. Sire Breed</t>
  </si>
  <si>
    <t>"Clean-up" in-date</t>
  </si>
  <si>
    <t>"Clean-up" out-date</t>
  </si>
  <si>
    <t>A.I. Sire</t>
  </si>
  <si>
    <t>NS Sire Reg. No.</t>
  </si>
  <si>
    <t>Internal/external parasite</t>
  </si>
  <si>
    <t>Parasite control receipt</t>
  </si>
  <si>
    <t>Pre-breeding</t>
  </si>
  <si>
    <t>Between Dates:</t>
  </si>
  <si>
    <t>BVD-PI paperwork</t>
  </si>
  <si>
    <t>Pregnancy Exam:</t>
  </si>
  <si>
    <t>(w/in 90 d of 1st breeding date)</t>
  </si>
  <si>
    <t>Heifer Breeding Soundness</t>
  </si>
  <si>
    <t>Paperwork to complete:</t>
  </si>
  <si>
    <t>Applies only to heifers that meet</t>
  </si>
  <si>
    <t>official Sunflower Supreme status</t>
  </si>
  <si>
    <t>Pre-breeding Eval (#3)</t>
  </si>
  <si>
    <t>Breeding &amp; Preg Eval (#4)</t>
  </si>
  <si>
    <t>Vaccine Sheet (#2)</t>
  </si>
  <si>
    <t>* Record the earliest birthdate for group to ensure all heifers meeting Bangs vaccination age restrictions</t>
  </si>
  <si>
    <t>*Purchased</t>
  </si>
  <si>
    <r>
      <t>IBR</t>
    </r>
    <r>
      <rPr>
        <sz val="11"/>
        <color indexed="17"/>
        <rFont val="Calibri"/>
        <family val="2"/>
      </rPr>
      <t>*</t>
    </r>
    <r>
      <rPr>
        <sz val="11"/>
        <color indexed="60"/>
        <rFont val="Calibri"/>
        <family val="2"/>
      </rPr>
      <t>*</t>
    </r>
  </si>
  <si>
    <r>
      <t>PI3</t>
    </r>
    <r>
      <rPr>
        <sz val="11"/>
        <color indexed="17"/>
        <rFont val="Calibri"/>
        <family val="2"/>
      </rPr>
      <t>*</t>
    </r>
    <r>
      <rPr>
        <sz val="11"/>
        <color indexed="60"/>
        <rFont val="Calibri"/>
        <family val="2"/>
      </rPr>
      <t>*</t>
    </r>
  </si>
  <si>
    <r>
      <t>BVD (2 types)</t>
    </r>
    <r>
      <rPr>
        <sz val="11"/>
        <color indexed="17"/>
        <rFont val="Calibri"/>
        <family val="2"/>
      </rPr>
      <t>*</t>
    </r>
    <r>
      <rPr>
        <sz val="11"/>
        <color indexed="60"/>
        <rFont val="Calibri"/>
        <family val="2"/>
      </rPr>
      <t>*</t>
    </r>
  </si>
  <si>
    <r>
      <t>BRSV</t>
    </r>
    <r>
      <rPr>
        <sz val="11"/>
        <color indexed="17"/>
        <rFont val="Calibri"/>
        <family val="2"/>
      </rPr>
      <t>*</t>
    </r>
    <r>
      <rPr>
        <sz val="11"/>
        <color indexed="60"/>
        <rFont val="Calibri"/>
        <family val="2"/>
      </rPr>
      <t>*</t>
    </r>
  </si>
  <si>
    <r>
      <t>(5-way)</t>
    </r>
    <r>
      <rPr>
        <sz val="11"/>
        <color indexed="17"/>
        <rFont val="Calibri"/>
        <family val="2"/>
      </rPr>
      <t>*</t>
    </r>
    <r>
      <rPr>
        <sz val="11"/>
        <color indexed="60"/>
        <rFont val="Calibri"/>
        <family val="2"/>
      </rPr>
      <t>*</t>
    </r>
  </si>
  <si>
    <r>
      <t>Clostridial (7-way)</t>
    </r>
    <r>
      <rPr>
        <sz val="11"/>
        <color indexed="17"/>
        <rFont val="Calibri"/>
        <family val="2"/>
      </rPr>
      <t>*</t>
    </r>
    <r>
      <rPr>
        <sz val="11"/>
        <color indexed="60"/>
        <rFont val="Calibri"/>
        <family val="2"/>
      </rPr>
      <t>*</t>
    </r>
  </si>
  <si>
    <r>
      <t>Vibriosis</t>
    </r>
    <r>
      <rPr>
        <sz val="11"/>
        <color indexed="17"/>
        <rFont val="Calibri"/>
        <family val="2"/>
      </rPr>
      <t>*</t>
    </r>
    <r>
      <rPr>
        <sz val="11"/>
        <color indexed="60"/>
        <rFont val="Calibri"/>
        <family val="2"/>
      </rPr>
      <t>*</t>
    </r>
  </si>
  <si>
    <t>(owned and purchased hfrs)</t>
  </si>
  <si>
    <t>Paperwork Due Dates</t>
  </si>
  <si>
    <t>Jan. 15</t>
  </si>
  <si>
    <t>May 1</t>
  </si>
  <si>
    <t>Vaccine Sheets Due - Owned</t>
  </si>
  <si>
    <t xml:space="preserve"> Oct. 1</t>
  </si>
  <si>
    <t>Spring calving</t>
  </si>
  <si>
    <t>Fall calving</t>
  </si>
  <si>
    <t>Vaccine Sheets Due - Purchased</t>
  </si>
  <si>
    <t>Sept. 1</t>
  </si>
  <si>
    <t>Pelvic area (&gt;150 sq cm)</t>
  </si>
  <si>
    <t>Bull BSE</t>
  </si>
  <si>
    <t>June 1</t>
  </si>
  <si>
    <t>Nov 1</t>
  </si>
  <si>
    <t>Fall breds</t>
  </si>
  <si>
    <t>Spring breds</t>
  </si>
  <si>
    <t>Certification (same day)</t>
  </si>
  <si>
    <t>Turn in sheet #4 at preg</t>
  </si>
  <si>
    <t>and blemish evaluation</t>
  </si>
  <si>
    <t>Certification by agent</t>
  </si>
  <si>
    <t>Insert SunSup eartag</t>
  </si>
  <si>
    <t>Heifer certification tag #</t>
  </si>
  <si>
    <t>within 2 weeks of sale</t>
  </si>
  <si>
    <t>by certified veterinarian</t>
  </si>
  <si>
    <t>Sale fee ($5.00/heifer)</t>
  </si>
  <si>
    <t>Sale groups (#5)</t>
  </si>
  <si>
    <t>Sale lot sheets Due</t>
  </si>
  <si>
    <t>Oct. 1</t>
  </si>
  <si>
    <t xml:space="preserve"> Apr. 1</t>
  </si>
  <si>
    <t>Pre-breeding sheets Due</t>
  </si>
  <si>
    <t>Certification ($7.50/hd)</t>
  </si>
  <si>
    <t>Determine sale lots and</t>
  </si>
  <si>
    <t>turn in by Due date</t>
  </si>
  <si>
    <t>Approve sale catalog</t>
  </si>
  <si>
    <t>Sale information</t>
  </si>
  <si>
    <t>You can use this tool with your dates, found on www.sunflowersupreme.org</t>
  </si>
  <si>
    <t>Calving Date:</t>
  </si>
  <si>
    <t>prebreed45</t>
  </si>
  <si>
    <t>prebreed30</t>
  </si>
  <si>
    <t>preg exam</t>
  </si>
  <si>
    <t>breeding calc</t>
  </si>
  <si>
    <t>bangs</t>
  </si>
  <si>
    <t>calc calving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</si>
</sst>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name val="Symbol"/>
      <family val="1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indexed="17"/>
      <name val="Symbol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.5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9"/>
      <color theme="1"/>
      <name val="Calibri"/>
      <family val="2"/>
    </font>
    <font>
      <b/>
      <sz val="11"/>
      <color rgb="FF00B050"/>
      <name val="Symbol"/>
      <family val="1"/>
    </font>
    <font>
      <sz val="8"/>
      <color theme="1"/>
      <name val="Calibri"/>
      <family val="2"/>
    </font>
    <font>
      <b/>
      <sz val="11"/>
      <color rgb="FF00B050"/>
      <name val="Calibri"/>
      <family val="2"/>
    </font>
    <font>
      <b/>
      <u val="single"/>
      <sz val="14"/>
      <color theme="1"/>
      <name val="Calibri"/>
      <family val="2"/>
    </font>
    <font>
      <sz val="10.5"/>
      <color theme="1"/>
      <name val="Calibri"/>
      <family val="2"/>
    </font>
    <font>
      <sz val="11"/>
      <color rgb="FF00B050"/>
      <name val="Calibri"/>
      <family val="2"/>
    </font>
    <font>
      <b/>
      <sz val="11"/>
      <color theme="5" tint="-0.24997000396251678"/>
      <name val="Calibri"/>
      <family val="2"/>
    </font>
    <font>
      <sz val="10"/>
      <color theme="1"/>
      <name val="Calibri"/>
      <family val="2"/>
    </font>
    <font>
      <b/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4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/>
    </xf>
    <xf numFmtId="14" fontId="49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9" fillId="0" borderId="11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0" fontId="0" fillId="0" borderId="12" xfId="0" applyBorder="1" applyAlignment="1" applyProtection="1">
      <alignment/>
      <protection/>
    </xf>
    <xf numFmtId="14" fontId="51" fillId="0" borderId="0" xfId="0" applyNumberFormat="1" applyFont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14" fontId="51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53" fillId="0" borderId="10" xfId="0" applyFont="1" applyBorder="1" applyAlignment="1">
      <alignment/>
    </xf>
    <xf numFmtId="0" fontId="23" fillId="0" borderId="11" xfId="0" applyFont="1" applyBorder="1" applyAlignment="1" applyProtection="1">
      <alignment/>
      <protection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33" borderId="14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14" fontId="20" fillId="33" borderId="16" xfId="0" applyNumberFormat="1" applyFont="1" applyFill="1" applyBorder="1" applyAlignment="1">
      <alignment/>
    </xf>
    <xf numFmtId="14" fontId="3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/>
    </xf>
    <xf numFmtId="14" fontId="3" fillId="0" borderId="11" xfId="0" applyNumberFormat="1" applyFont="1" applyBorder="1" applyAlignment="1" applyProtection="1">
      <alignment horizontal="right"/>
      <protection/>
    </xf>
    <xf numFmtId="14" fontId="3" fillId="0" borderId="17" xfId="0" applyNumberFormat="1" applyFont="1" applyBorder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53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0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0" xfId="0" applyFill="1" applyBorder="1" applyAlignment="1">
      <alignment/>
    </xf>
    <xf numFmtId="0" fontId="20" fillId="11" borderId="10" xfId="0" applyFont="1" applyFill="1" applyBorder="1" applyAlignment="1">
      <alignment/>
    </xf>
    <xf numFmtId="0" fontId="55" fillId="0" borderId="10" xfId="0" applyFont="1" applyBorder="1" applyAlignment="1">
      <alignment horizontal="right"/>
    </xf>
    <xf numFmtId="0" fontId="33" fillId="9" borderId="14" xfId="0" applyFont="1" applyFill="1" applyBorder="1" applyAlignment="1" applyProtection="1">
      <alignment/>
      <protection/>
    </xf>
    <xf numFmtId="0" fontId="0" fillId="9" borderId="15" xfId="0" applyFill="1" applyBorder="1" applyAlignment="1" applyProtection="1">
      <alignment/>
      <protection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0" fontId="33" fillId="16" borderId="14" xfId="0" applyFont="1" applyFill="1" applyBorder="1" applyAlignment="1" applyProtection="1">
      <alignment/>
      <protection/>
    </xf>
    <xf numFmtId="0" fontId="0" fillId="16" borderId="15" xfId="0" applyFill="1" applyBorder="1" applyAlignment="1" applyProtection="1">
      <alignment/>
      <protection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0" fontId="54" fillId="0" borderId="0" xfId="0" applyFont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20" fillId="11" borderId="13" xfId="0" applyFont="1" applyFill="1" applyBorder="1" applyAlignment="1">
      <alignment/>
    </xf>
    <xf numFmtId="0" fontId="23" fillId="11" borderId="14" xfId="0" applyFont="1" applyFill="1" applyBorder="1" applyAlignment="1">
      <alignment horizontal="center"/>
    </xf>
    <xf numFmtId="0" fontId="23" fillId="11" borderId="15" xfId="0" applyFont="1" applyFill="1" applyBorder="1" applyAlignment="1">
      <alignment horizontal="center"/>
    </xf>
    <xf numFmtId="0" fontId="23" fillId="11" borderId="16" xfId="0" applyFont="1" applyFill="1" applyBorder="1" applyAlignment="1">
      <alignment horizontal="center"/>
    </xf>
    <xf numFmtId="14" fontId="20" fillId="11" borderId="11" xfId="0" applyNumberFormat="1" applyFont="1" applyFill="1" applyBorder="1" applyAlignment="1" quotePrefix="1">
      <alignment horizontal="center"/>
    </xf>
    <xf numFmtId="14" fontId="20" fillId="11" borderId="0" xfId="0" applyNumberFormat="1" applyFont="1" applyFill="1" applyBorder="1" applyAlignment="1">
      <alignment horizontal="center"/>
    </xf>
    <xf numFmtId="14" fontId="20" fillId="11" borderId="17" xfId="0" applyNumberFormat="1" applyFont="1" applyFill="1" applyBorder="1" applyAlignment="1" quotePrefix="1">
      <alignment horizontal="center"/>
    </xf>
    <xf numFmtId="14" fontId="20" fillId="11" borderId="12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11" borderId="14" xfId="0" applyFont="1" applyFill="1" applyBorder="1" applyAlignment="1">
      <alignment horizontal="center"/>
    </xf>
    <xf numFmtId="0" fontId="20" fillId="11" borderId="15" xfId="0" applyFont="1" applyFill="1" applyBorder="1" applyAlignment="1">
      <alignment horizontal="center"/>
    </xf>
    <xf numFmtId="0" fontId="20" fillId="11" borderId="16" xfId="0" applyFont="1" applyFill="1" applyBorder="1" applyAlignment="1">
      <alignment horizontal="center"/>
    </xf>
    <xf numFmtId="0" fontId="56" fillId="0" borderId="0" xfId="0" applyFont="1" applyAlignment="1" applyProtection="1">
      <alignment horizontal="center"/>
      <protection/>
    </xf>
    <xf numFmtId="0" fontId="20" fillId="9" borderId="17" xfId="0" applyNumberFormat="1" applyFont="1" applyFill="1" applyBorder="1" applyAlignment="1" applyProtection="1" quotePrefix="1">
      <alignment horizontal="center"/>
      <protection/>
    </xf>
    <xf numFmtId="0" fontId="20" fillId="9" borderId="12" xfId="0" applyNumberFormat="1" applyFont="1" applyFill="1" applyBorder="1" applyAlignment="1" applyProtection="1">
      <alignment horizontal="center"/>
      <protection/>
    </xf>
    <xf numFmtId="0" fontId="20" fillId="16" borderId="11" xfId="0" applyNumberFormat="1" applyFont="1" applyFill="1" applyBorder="1" applyAlignment="1" applyProtection="1" quotePrefix="1">
      <alignment horizontal="center"/>
      <protection/>
    </xf>
    <xf numFmtId="0" fontId="20" fillId="16" borderId="0" xfId="0" applyNumberFormat="1" applyFont="1" applyFill="1" applyBorder="1" applyAlignment="1" applyProtection="1">
      <alignment horizontal="center"/>
      <protection/>
    </xf>
    <xf numFmtId="0" fontId="20" fillId="16" borderId="11" xfId="0" applyFont="1" applyFill="1" applyBorder="1" applyAlignment="1" applyProtection="1" quotePrefix="1">
      <alignment horizontal="center"/>
      <protection/>
    </xf>
    <xf numFmtId="0" fontId="20" fillId="16" borderId="0" xfId="0" applyFont="1" applyFill="1" applyBorder="1" applyAlignment="1" applyProtection="1">
      <alignment horizontal="center"/>
      <protection/>
    </xf>
    <xf numFmtId="0" fontId="20" fillId="9" borderId="11" xfId="0" applyNumberFormat="1" applyFont="1" applyFill="1" applyBorder="1" applyAlignment="1" applyProtection="1" quotePrefix="1">
      <alignment horizontal="center"/>
      <protection/>
    </xf>
    <xf numFmtId="0" fontId="20" fillId="9" borderId="0" xfId="0" applyNumberFormat="1" applyFont="1" applyFill="1" applyBorder="1" applyAlignment="1" applyProtection="1">
      <alignment horizontal="center"/>
      <protection/>
    </xf>
    <xf numFmtId="0" fontId="52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14" fontId="0" fillId="0" borderId="0" xfId="0" applyNumberFormat="1" applyAlignment="1">
      <alignment/>
    </xf>
    <xf numFmtId="14" fontId="51" fillId="13" borderId="18" xfId="0" applyNumberFormat="1" applyFont="1" applyFill="1" applyBorder="1" applyAlignment="1" applyProtection="1">
      <alignment horizontal="center"/>
      <protection locked="0"/>
    </xf>
    <xf numFmtId="14" fontId="35" fillId="0" borderId="0" xfId="0" applyNumberFormat="1" applyFont="1" applyAlignment="1">
      <alignment/>
    </xf>
    <xf numFmtId="14" fontId="20" fillId="13" borderId="0" xfId="0" applyNumberFormat="1" applyFont="1" applyFill="1" applyAlignment="1" applyProtection="1">
      <alignment horizontal="center"/>
      <protection locked="0"/>
    </xf>
    <xf numFmtId="0" fontId="20" fillId="13" borderId="0" xfId="0" applyFont="1" applyFill="1" applyAlignment="1" applyProtection="1">
      <alignment horizontal="center"/>
      <protection locked="0"/>
    </xf>
    <xf numFmtId="14" fontId="49" fillId="5" borderId="19" xfId="0" applyNumberFormat="1" applyFont="1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/>
    </xf>
    <xf numFmtId="0" fontId="49" fillId="5" borderId="19" xfId="0" applyFont="1" applyFill="1" applyBorder="1" applyAlignment="1">
      <alignment/>
    </xf>
    <xf numFmtId="0" fontId="0" fillId="5" borderId="20" xfId="0" applyFill="1" applyBorder="1" applyAlignment="1">
      <alignment/>
    </xf>
    <xf numFmtId="14" fontId="57" fillId="5" borderId="18" xfId="0" applyNumberFormat="1" applyFont="1" applyFill="1" applyBorder="1" applyAlignment="1">
      <alignment horizontal="left"/>
    </xf>
    <xf numFmtId="14" fontId="20" fillId="5" borderId="18" xfId="0" applyNumberFormat="1" applyFont="1" applyFill="1" applyBorder="1" applyAlignment="1">
      <alignment horizontal="left"/>
    </xf>
    <xf numFmtId="0" fontId="55" fillId="5" borderId="11" xfId="0" applyFont="1" applyFill="1" applyBorder="1" applyAlignment="1" applyProtection="1">
      <alignment/>
      <protection/>
    </xf>
    <xf numFmtId="0" fontId="58" fillId="5" borderId="0" xfId="0" applyFont="1" applyFill="1" applyBorder="1" applyAlignment="1" applyProtection="1">
      <alignment/>
      <protection/>
    </xf>
    <xf numFmtId="0" fontId="49" fillId="5" borderId="11" xfId="0" applyFont="1" applyFill="1" applyBorder="1" applyAlignment="1">
      <alignment/>
    </xf>
    <xf numFmtId="0" fontId="0" fillId="5" borderId="0" xfId="0" applyFill="1" applyBorder="1" applyAlignment="1">
      <alignment/>
    </xf>
    <xf numFmtId="14" fontId="57" fillId="5" borderId="10" xfId="0" applyNumberFormat="1" applyFont="1" applyFill="1" applyBorder="1" applyAlignment="1">
      <alignment horizontal="left"/>
    </xf>
    <xf numFmtId="14" fontId="20" fillId="5" borderId="10" xfId="0" applyNumberFormat="1" applyFont="1" applyFill="1" applyBorder="1" applyAlignment="1">
      <alignment horizontal="left"/>
    </xf>
    <xf numFmtId="0" fontId="59" fillId="5" borderId="17" xfId="0" applyFont="1" applyFill="1" applyBorder="1" applyAlignment="1" applyProtection="1">
      <alignment horizontal="center"/>
      <protection/>
    </xf>
    <xf numFmtId="0" fontId="59" fillId="5" borderId="12" xfId="0" applyFont="1" applyFill="1" applyBorder="1" applyAlignment="1" applyProtection="1">
      <alignment horizontal="center"/>
      <protection/>
    </xf>
    <xf numFmtId="0" fontId="49" fillId="5" borderId="17" xfId="0" applyFont="1" applyFill="1" applyBorder="1" applyAlignment="1">
      <alignment/>
    </xf>
    <xf numFmtId="0" fontId="0" fillId="5" borderId="12" xfId="0" applyFill="1" applyBorder="1" applyAlignment="1">
      <alignment/>
    </xf>
    <xf numFmtId="14" fontId="0" fillId="5" borderId="13" xfId="0" applyNumberFormat="1" applyFill="1" applyBorder="1" applyAlignment="1">
      <alignment horizontal="left"/>
    </xf>
    <xf numFmtId="0" fontId="60" fillId="5" borderId="17" xfId="0" applyFont="1" applyFill="1" applyBorder="1" applyAlignment="1">
      <alignment/>
    </xf>
    <xf numFmtId="0" fontId="0" fillId="5" borderId="13" xfId="0" applyFill="1" applyBorder="1" applyAlignment="1">
      <alignment/>
    </xf>
    <xf numFmtId="14" fontId="0" fillId="5" borderId="13" xfId="0" applyNumberFormat="1" applyFill="1" applyBorder="1" applyAlignment="1">
      <alignment/>
    </xf>
    <xf numFmtId="0" fontId="61" fillId="5" borderId="17" xfId="0" applyFont="1" applyFill="1" applyBorder="1" applyAlignment="1">
      <alignment/>
    </xf>
    <xf numFmtId="0" fontId="35" fillId="0" borderId="0" xfId="0" applyFont="1" applyAlignment="1">
      <alignment/>
    </xf>
    <xf numFmtId="14" fontId="51" fillId="7" borderId="20" xfId="0" applyNumberFormat="1" applyFont="1" applyFill="1" applyBorder="1" applyAlignment="1" applyProtection="1">
      <alignment horizontal="center"/>
      <protection locked="0"/>
    </xf>
    <xf numFmtId="14" fontId="51" fillId="7" borderId="18" xfId="0" applyNumberFormat="1" applyFont="1" applyFill="1" applyBorder="1" applyAlignment="1" applyProtection="1">
      <alignment horizontal="center"/>
      <protection locked="0"/>
    </xf>
    <xf numFmtId="14" fontId="51" fillId="7" borderId="0" xfId="0" applyNumberFormat="1" applyFont="1" applyFill="1" applyBorder="1" applyAlignment="1" applyProtection="1">
      <alignment horizontal="center"/>
      <protection locked="0"/>
    </xf>
    <xf numFmtId="14" fontId="58" fillId="7" borderId="12" xfId="0" applyNumberFormat="1" applyFont="1" applyFill="1" applyBorder="1" applyAlignment="1">
      <alignment horizontal="center"/>
    </xf>
    <xf numFmtId="14" fontId="58" fillId="7" borderId="13" xfId="0" applyNumberFormat="1" applyFont="1" applyFill="1" applyBorder="1" applyAlignment="1">
      <alignment horizontal="center"/>
    </xf>
    <xf numFmtId="14" fontId="51" fillId="7" borderId="10" xfId="0" applyNumberFormat="1" applyFont="1" applyFill="1" applyBorder="1" applyAlignment="1" applyProtection="1">
      <alignment horizontal="center"/>
      <protection locked="0"/>
    </xf>
    <xf numFmtId="2" fontId="35" fillId="0" borderId="0" xfId="0" applyNumberFormat="1" applyFont="1" applyAlignment="1">
      <alignment/>
    </xf>
    <xf numFmtId="2" fontId="35" fillId="0" borderId="0" xfId="0" applyNumberFormat="1" applyFont="1" applyFill="1" applyBorder="1" applyAlignment="1" applyProtection="1">
      <alignment horizontal="center"/>
      <protection/>
    </xf>
    <xf numFmtId="14" fontId="0" fillId="5" borderId="0" xfId="0" applyNumberFormat="1" applyFill="1" applyAlignment="1">
      <alignment horizontal="center"/>
    </xf>
    <xf numFmtId="14" fontId="20" fillId="0" borderId="0" xfId="0" applyNumberFormat="1" applyFont="1" applyAlignment="1">
      <alignment horizontal="center"/>
    </xf>
    <xf numFmtId="14" fontId="0" fillId="5" borderId="18" xfId="0" applyNumberFormat="1" applyFill="1" applyBorder="1" applyAlignment="1">
      <alignment horizontal="center"/>
    </xf>
    <xf numFmtId="14" fontId="0" fillId="5" borderId="10" xfId="0" applyNumberFormat="1" applyFill="1" applyBorder="1" applyAlignment="1">
      <alignment horizontal="center"/>
    </xf>
    <xf numFmtId="14" fontId="57" fillId="0" borderId="0" xfId="0" applyNumberFormat="1" applyFont="1" applyAlignment="1">
      <alignment horizontal="center"/>
    </xf>
    <xf numFmtId="14" fontId="20" fillId="1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theme="0"/>
      </font>
    </dxf>
    <dxf>
      <font>
        <color theme="0"/>
      </font>
    </dxf>
    <dxf>
      <font>
        <color theme="7" tint="0.7999799847602844"/>
      </font>
    </dxf>
    <dxf>
      <font>
        <color theme="7" tint="0.7999799847602844"/>
      </font>
    </dxf>
    <dxf>
      <font>
        <color theme="7" tint="0.7999799847602844"/>
      </font>
    </dxf>
    <dxf>
      <font>
        <color theme="7" tint="0.7999799847602844"/>
      </font>
    </dxf>
    <dxf>
      <font>
        <color theme="7" tint="0.7999799847602844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81.jpeg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2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6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Relationship Id="rId12" Type="http://schemas.openxmlformats.org/officeDocument/2006/relationships/image" Target="../media/image8.emf" /><Relationship Id="rId13" Type="http://schemas.openxmlformats.org/officeDocument/2006/relationships/image" Target="../media/image17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Relationship Id="rId16" Type="http://schemas.openxmlformats.org/officeDocument/2006/relationships/image" Target="../media/image20.emf" /><Relationship Id="rId17" Type="http://schemas.openxmlformats.org/officeDocument/2006/relationships/image" Target="../media/image21.emf" /><Relationship Id="rId18" Type="http://schemas.openxmlformats.org/officeDocument/2006/relationships/image" Target="../media/image25.emf" /><Relationship Id="rId19" Type="http://schemas.openxmlformats.org/officeDocument/2006/relationships/image" Target="../media/image26.emf" /><Relationship Id="rId20" Type="http://schemas.openxmlformats.org/officeDocument/2006/relationships/image" Target="../media/image27.emf" /><Relationship Id="rId21" Type="http://schemas.openxmlformats.org/officeDocument/2006/relationships/image" Target="../media/image28.emf" /><Relationship Id="rId22" Type="http://schemas.openxmlformats.org/officeDocument/2006/relationships/image" Target="../media/image29.emf" /><Relationship Id="rId23" Type="http://schemas.openxmlformats.org/officeDocument/2006/relationships/image" Target="../media/image23.emf" /><Relationship Id="rId24" Type="http://schemas.openxmlformats.org/officeDocument/2006/relationships/image" Target="../media/image9.emf" /><Relationship Id="rId25" Type="http://schemas.openxmlformats.org/officeDocument/2006/relationships/image" Target="../media/image24.emf" /><Relationship Id="rId26" Type="http://schemas.openxmlformats.org/officeDocument/2006/relationships/image" Target="../media/image31.emf" /><Relationship Id="rId27" Type="http://schemas.openxmlformats.org/officeDocument/2006/relationships/image" Target="../media/image32.emf" /><Relationship Id="rId28" Type="http://schemas.openxmlformats.org/officeDocument/2006/relationships/image" Target="../media/image33.emf" /><Relationship Id="rId29" Type="http://schemas.openxmlformats.org/officeDocument/2006/relationships/image" Target="../media/image34.emf" /><Relationship Id="rId30" Type="http://schemas.openxmlformats.org/officeDocument/2006/relationships/image" Target="../media/image22.emf" /><Relationship Id="rId31" Type="http://schemas.openxmlformats.org/officeDocument/2006/relationships/image" Target="../media/image41.emf" /><Relationship Id="rId32" Type="http://schemas.openxmlformats.org/officeDocument/2006/relationships/image" Target="../media/image42.emf" /><Relationship Id="rId33" Type="http://schemas.openxmlformats.org/officeDocument/2006/relationships/image" Target="../media/image43.emf" /><Relationship Id="rId34" Type="http://schemas.openxmlformats.org/officeDocument/2006/relationships/image" Target="../media/image44.emf" /><Relationship Id="rId35" Type="http://schemas.openxmlformats.org/officeDocument/2006/relationships/image" Target="../media/image45.emf" /><Relationship Id="rId36" Type="http://schemas.openxmlformats.org/officeDocument/2006/relationships/image" Target="../media/image46.emf" /><Relationship Id="rId37" Type="http://schemas.openxmlformats.org/officeDocument/2006/relationships/image" Target="../media/image47.emf" /><Relationship Id="rId38" Type="http://schemas.openxmlformats.org/officeDocument/2006/relationships/image" Target="../media/image48.emf" /><Relationship Id="rId39" Type="http://schemas.openxmlformats.org/officeDocument/2006/relationships/image" Target="../media/image49.emf" /><Relationship Id="rId40" Type="http://schemas.openxmlformats.org/officeDocument/2006/relationships/image" Target="../media/image52.emf" /><Relationship Id="rId41" Type="http://schemas.openxmlformats.org/officeDocument/2006/relationships/image" Target="../media/image53.emf" /><Relationship Id="rId42" Type="http://schemas.openxmlformats.org/officeDocument/2006/relationships/image" Target="../media/image55.emf" /><Relationship Id="rId43" Type="http://schemas.openxmlformats.org/officeDocument/2006/relationships/image" Target="../media/image56.emf" /><Relationship Id="rId44" Type="http://schemas.openxmlformats.org/officeDocument/2006/relationships/image" Target="../media/image59.emf" /><Relationship Id="rId45" Type="http://schemas.openxmlformats.org/officeDocument/2006/relationships/image" Target="../media/image64.emf" /><Relationship Id="rId46" Type="http://schemas.openxmlformats.org/officeDocument/2006/relationships/image" Target="../media/image65.emf" /><Relationship Id="rId47" Type="http://schemas.openxmlformats.org/officeDocument/2006/relationships/image" Target="../media/image39.emf" /><Relationship Id="rId48" Type="http://schemas.openxmlformats.org/officeDocument/2006/relationships/image" Target="../media/image57.emf" /><Relationship Id="rId49" Type="http://schemas.openxmlformats.org/officeDocument/2006/relationships/image" Target="../media/image66.emf" /><Relationship Id="rId50" Type="http://schemas.openxmlformats.org/officeDocument/2006/relationships/image" Target="../media/image73.emf" /><Relationship Id="rId51" Type="http://schemas.openxmlformats.org/officeDocument/2006/relationships/image" Target="../media/image76.emf" /><Relationship Id="rId52" Type="http://schemas.openxmlformats.org/officeDocument/2006/relationships/image" Target="../media/image79.emf" /><Relationship Id="rId53" Type="http://schemas.openxmlformats.org/officeDocument/2006/relationships/image" Target="../media/image7.emf" /><Relationship Id="rId54" Type="http://schemas.openxmlformats.org/officeDocument/2006/relationships/image" Target="../media/image38.emf" /><Relationship Id="rId55" Type="http://schemas.openxmlformats.org/officeDocument/2006/relationships/image" Target="../media/image50.emf" /><Relationship Id="rId56" Type="http://schemas.openxmlformats.org/officeDocument/2006/relationships/image" Target="../media/image58.emf" /><Relationship Id="rId57" Type="http://schemas.openxmlformats.org/officeDocument/2006/relationships/image" Target="../media/image35.emf" /><Relationship Id="rId58" Type="http://schemas.openxmlformats.org/officeDocument/2006/relationships/image" Target="../media/image36.emf" /><Relationship Id="rId59" Type="http://schemas.openxmlformats.org/officeDocument/2006/relationships/image" Target="../media/image30.emf" /><Relationship Id="rId60" Type="http://schemas.openxmlformats.org/officeDocument/2006/relationships/image" Target="../media/image80.emf" /><Relationship Id="rId61" Type="http://schemas.openxmlformats.org/officeDocument/2006/relationships/image" Target="../media/image78.emf" /><Relationship Id="rId62" Type="http://schemas.openxmlformats.org/officeDocument/2006/relationships/image" Target="../media/image11.emf" /><Relationship Id="rId63" Type="http://schemas.openxmlformats.org/officeDocument/2006/relationships/image" Target="../media/image1.emf" /><Relationship Id="rId64" Type="http://schemas.openxmlformats.org/officeDocument/2006/relationships/image" Target="../media/image5.emf" /><Relationship Id="rId65" Type="http://schemas.openxmlformats.org/officeDocument/2006/relationships/image" Target="../media/image37.emf" /><Relationship Id="rId66" Type="http://schemas.openxmlformats.org/officeDocument/2006/relationships/image" Target="../media/image51.emf" /><Relationship Id="rId67" Type="http://schemas.openxmlformats.org/officeDocument/2006/relationships/image" Target="../media/image82.emf" /><Relationship Id="rId68" Type="http://schemas.openxmlformats.org/officeDocument/2006/relationships/image" Target="../media/image83.emf" /><Relationship Id="rId69" Type="http://schemas.openxmlformats.org/officeDocument/2006/relationships/image" Target="../media/image84.emf" /><Relationship Id="rId70" Type="http://schemas.openxmlformats.org/officeDocument/2006/relationships/image" Target="../media/image85.emf" /><Relationship Id="rId71" Type="http://schemas.openxmlformats.org/officeDocument/2006/relationships/image" Target="../media/image74.emf" /><Relationship Id="rId72" Type="http://schemas.openxmlformats.org/officeDocument/2006/relationships/image" Target="../media/image86.emf" /><Relationship Id="rId73" Type="http://schemas.openxmlformats.org/officeDocument/2006/relationships/image" Target="../media/image4.emf" /><Relationship Id="rId74" Type="http://schemas.openxmlformats.org/officeDocument/2006/relationships/image" Target="../media/image54.emf" /><Relationship Id="rId75" Type="http://schemas.openxmlformats.org/officeDocument/2006/relationships/image" Target="../media/image87.emf" /><Relationship Id="rId76" Type="http://schemas.openxmlformats.org/officeDocument/2006/relationships/image" Target="../media/image7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381000</xdr:colOff>
      <xdr:row>33</xdr:row>
      <xdr:rowOff>38100</xdr:rowOff>
    </xdr:from>
    <xdr:to>
      <xdr:col>15</xdr:col>
      <xdr:colOff>895350</xdr:colOff>
      <xdr:row>35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616267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38100</xdr:rowOff>
    </xdr:from>
    <xdr:to>
      <xdr:col>1</xdr:col>
      <xdr:colOff>438150</xdr:colOff>
      <xdr:row>35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35317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180975</xdr:colOff>
      <xdr:row>8</xdr:row>
      <xdr:rowOff>190500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371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180975</xdr:colOff>
      <xdr:row>9</xdr:row>
      <xdr:rowOff>190500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562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180975</xdr:colOff>
      <xdr:row>10</xdr:row>
      <xdr:rowOff>190500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52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180975</xdr:colOff>
      <xdr:row>11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943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180975</xdr:colOff>
      <xdr:row>12</xdr:row>
      <xdr:rowOff>190500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133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180975</xdr:colOff>
      <xdr:row>14</xdr:row>
      <xdr:rowOff>190500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2514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180975</xdr:colOff>
      <xdr:row>15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705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180975</xdr:colOff>
      <xdr:row>16</xdr:row>
      <xdr:rowOff>190500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2895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180975</xdr:colOff>
      <xdr:row>18</xdr:row>
      <xdr:rowOff>190500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3276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180975</xdr:colOff>
      <xdr:row>19</xdr:row>
      <xdr:rowOff>190500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3467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9525</xdr:rowOff>
    </xdr:from>
    <xdr:to>
      <xdr:col>4</xdr:col>
      <xdr:colOff>161925</xdr:colOff>
      <xdr:row>8</xdr:row>
      <xdr:rowOff>190500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57375" y="1371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9</xdr:row>
      <xdr:rowOff>9525</xdr:rowOff>
    </xdr:from>
    <xdr:to>
      <xdr:col>4</xdr:col>
      <xdr:colOff>161925</xdr:colOff>
      <xdr:row>9</xdr:row>
      <xdr:rowOff>190500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57375" y="1562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10</xdr:row>
      <xdr:rowOff>9525</xdr:rowOff>
    </xdr:from>
    <xdr:to>
      <xdr:col>4</xdr:col>
      <xdr:colOff>161925</xdr:colOff>
      <xdr:row>10</xdr:row>
      <xdr:rowOff>190500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57375" y="1752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11</xdr:row>
      <xdr:rowOff>9525</xdr:rowOff>
    </xdr:from>
    <xdr:to>
      <xdr:col>4</xdr:col>
      <xdr:colOff>161925</xdr:colOff>
      <xdr:row>11</xdr:row>
      <xdr:rowOff>190500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57375" y="1943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12</xdr:row>
      <xdr:rowOff>9525</xdr:rowOff>
    </xdr:from>
    <xdr:to>
      <xdr:col>4</xdr:col>
      <xdr:colOff>161925</xdr:colOff>
      <xdr:row>12</xdr:row>
      <xdr:rowOff>190500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57375" y="2133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15</xdr:row>
      <xdr:rowOff>9525</xdr:rowOff>
    </xdr:from>
    <xdr:to>
      <xdr:col>4</xdr:col>
      <xdr:colOff>161925</xdr:colOff>
      <xdr:row>15</xdr:row>
      <xdr:rowOff>190500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57375" y="2705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16</xdr:row>
      <xdr:rowOff>9525</xdr:rowOff>
    </xdr:from>
    <xdr:to>
      <xdr:col>4</xdr:col>
      <xdr:colOff>161925</xdr:colOff>
      <xdr:row>16</xdr:row>
      <xdr:rowOff>190500</xdr:rowOff>
    </xdr:to>
    <xdr:pic>
      <xdr:nvPicPr>
        <xdr:cNvPr id="19" name="CheckBox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57375" y="2895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17</xdr:row>
      <xdr:rowOff>9525</xdr:rowOff>
    </xdr:from>
    <xdr:to>
      <xdr:col>4</xdr:col>
      <xdr:colOff>161925</xdr:colOff>
      <xdr:row>17</xdr:row>
      <xdr:rowOff>190500</xdr:rowOff>
    </xdr:to>
    <xdr:pic>
      <xdr:nvPicPr>
        <xdr:cNvPr id="20" name="CheckBox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57375" y="3086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18</xdr:row>
      <xdr:rowOff>9525</xdr:rowOff>
    </xdr:from>
    <xdr:to>
      <xdr:col>4</xdr:col>
      <xdr:colOff>161925</xdr:colOff>
      <xdr:row>18</xdr:row>
      <xdr:rowOff>190500</xdr:rowOff>
    </xdr:to>
    <xdr:pic>
      <xdr:nvPicPr>
        <xdr:cNvPr id="21" name="CheckBox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57375" y="3276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19</xdr:row>
      <xdr:rowOff>9525</xdr:rowOff>
    </xdr:from>
    <xdr:to>
      <xdr:col>4</xdr:col>
      <xdr:colOff>161925</xdr:colOff>
      <xdr:row>19</xdr:row>
      <xdr:rowOff>190500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57375" y="3467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20</xdr:row>
      <xdr:rowOff>9525</xdr:rowOff>
    </xdr:from>
    <xdr:to>
      <xdr:col>4</xdr:col>
      <xdr:colOff>161925</xdr:colOff>
      <xdr:row>20</xdr:row>
      <xdr:rowOff>190500</xdr:rowOff>
    </xdr:to>
    <xdr:pic>
      <xdr:nvPicPr>
        <xdr:cNvPr id="23" name="CheckBox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57375" y="3657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9525</xdr:rowOff>
    </xdr:from>
    <xdr:to>
      <xdr:col>4</xdr:col>
      <xdr:colOff>9525</xdr:colOff>
      <xdr:row>8</xdr:row>
      <xdr:rowOff>190500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04975" y="1371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9</xdr:row>
      <xdr:rowOff>9525</xdr:rowOff>
    </xdr:from>
    <xdr:to>
      <xdr:col>4</xdr:col>
      <xdr:colOff>9525</xdr:colOff>
      <xdr:row>9</xdr:row>
      <xdr:rowOff>190500</xdr:rowOff>
    </xdr:to>
    <xdr:pic>
      <xdr:nvPicPr>
        <xdr:cNvPr id="25" name="CheckBox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04975" y="1562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9525</xdr:rowOff>
    </xdr:from>
    <xdr:to>
      <xdr:col>4</xdr:col>
      <xdr:colOff>9525</xdr:colOff>
      <xdr:row>10</xdr:row>
      <xdr:rowOff>190500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04975" y="1752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9525</xdr:rowOff>
    </xdr:from>
    <xdr:to>
      <xdr:col>4</xdr:col>
      <xdr:colOff>9525</xdr:colOff>
      <xdr:row>11</xdr:row>
      <xdr:rowOff>190500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704975" y="1943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9525</xdr:rowOff>
    </xdr:from>
    <xdr:to>
      <xdr:col>4</xdr:col>
      <xdr:colOff>9525</xdr:colOff>
      <xdr:row>12</xdr:row>
      <xdr:rowOff>190500</xdr:rowOff>
    </xdr:to>
    <xdr:pic>
      <xdr:nvPicPr>
        <xdr:cNvPr id="28" name="CheckBox2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704975" y="2133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9525</xdr:rowOff>
    </xdr:from>
    <xdr:to>
      <xdr:col>4</xdr:col>
      <xdr:colOff>9525</xdr:colOff>
      <xdr:row>14</xdr:row>
      <xdr:rowOff>190500</xdr:rowOff>
    </xdr:to>
    <xdr:pic>
      <xdr:nvPicPr>
        <xdr:cNvPr id="29" name="CheckBox2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4975" y="2514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9525</xdr:rowOff>
    </xdr:from>
    <xdr:to>
      <xdr:col>4</xdr:col>
      <xdr:colOff>9525</xdr:colOff>
      <xdr:row>15</xdr:row>
      <xdr:rowOff>190500</xdr:rowOff>
    </xdr:to>
    <xdr:pic>
      <xdr:nvPicPr>
        <xdr:cNvPr id="30" name="CheckBox2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704975" y="2705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9525</xdr:rowOff>
    </xdr:from>
    <xdr:to>
      <xdr:col>7</xdr:col>
      <xdr:colOff>180975</xdr:colOff>
      <xdr:row>9</xdr:row>
      <xdr:rowOff>190500</xdr:rowOff>
    </xdr:to>
    <xdr:pic>
      <xdr:nvPicPr>
        <xdr:cNvPr id="31" name="CheckBox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19500" y="15621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9525</xdr:rowOff>
    </xdr:from>
    <xdr:to>
      <xdr:col>7</xdr:col>
      <xdr:colOff>180975</xdr:colOff>
      <xdr:row>10</xdr:row>
      <xdr:rowOff>190500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19500" y="17526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9525</xdr:rowOff>
    </xdr:from>
    <xdr:to>
      <xdr:col>7</xdr:col>
      <xdr:colOff>180975</xdr:colOff>
      <xdr:row>13</xdr:row>
      <xdr:rowOff>190500</xdr:rowOff>
    </xdr:to>
    <xdr:pic>
      <xdr:nvPicPr>
        <xdr:cNvPr id="33" name="CheckBox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19500" y="23241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180975</xdr:colOff>
      <xdr:row>14</xdr:row>
      <xdr:rowOff>190500</xdr:rowOff>
    </xdr:to>
    <xdr:pic>
      <xdr:nvPicPr>
        <xdr:cNvPr id="34" name="CheckBox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619500" y="25146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9525</xdr:rowOff>
    </xdr:from>
    <xdr:to>
      <xdr:col>7</xdr:col>
      <xdr:colOff>180975</xdr:colOff>
      <xdr:row>15</xdr:row>
      <xdr:rowOff>190500</xdr:rowOff>
    </xdr:to>
    <xdr:pic>
      <xdr:nvPicPr>
        <xdr:cNvPr id="35" name="CheckBox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19500" y="27051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9525</xdr:rowOff>
    </xdr:from>
    <xdr:to>
      <xdr:col>7</xdr:col>
      <xdr:colOff>180975</xdr:colOff>
      <xdr:row>16</xdr:row>
      <xdr:rowOff>190500</xdr:rowOff>
    </xdr:to>
    <xdr:pic>
      <xdr:nvPicPr>
        <xdr:cNvPr id="36" name="CheckBox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19500" y="28956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9525</xdr:rowOff>
    </xdr:from>
    <xdr:to>
      <xdr:col>7</xdr:col>
      <xdr:colOff>180975</xdr:colOff>
      <xdr:row>18</xdr:row>
      <xdr:rowOff>190500</xdr:rowOff>
    </xdr:to>
    <xdr:pic>
      <xdr:nvPicPr>
        <xdr:cNvPr id="37" name="CheckBox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619500" y="32766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7</xdr:col>
      <xdr:colOff>180975</xdr:colOff>
      <xdr:row>20</xdr:row>
      <xdr:rowOff>190500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619500" y="36576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9525</xdr:rowOff>
    </xdr:from>
    <xdr:to>
      <xdr:col>7</xdr:col>
      <xdr:colOff>180975</xdr:colOff>
      <xdr:row>21</xdr:row>
      <xdr:rowOff>190500</xdr:rowOff>
    </xdr:to>
    <xdr:pic>
      <xdr:nvPicPr>
        <xdr:cNvPr id="39" name="CheckBox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619500" y="38481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9525</xdr:rowOff>
    </xdr:from>
    <xdr:to>
      <xdr:col>7</xdr:col>
      <xdr:colOff>180975</xdr:colOff>
      <xdr:row>22</xdr:row>
      <xdr:rowOff>190500</xdr:rowOff>
    </xdr:to>
    <xdr:pic>
      <xdr:nvPicPr>
        <xdr:cNvPr id="40" name="CheckBox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19500" y="40386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1009650</xdr:colOff>
      <xdr:row>8</xdr:row>
      <xdr:rowOff>9525</xdr:rowOff>
    </xdr:from>
    <xdr:to>
      <xdr:col>10</xdr:col>
      <xdr:colOff>152400</xdr:colOff>
      <xdr:row>8</xdr:row>
      <xdr:rowOff>190500</xdr:rowOff>
    </xdr:to>
    <xdr:pic>
      <xdr:nvPicPr>
        <xdr:cNvPr id="41" name="CheckBox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267325" y="1371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1009650</xdr:colOff>
      <xdr:row>9</xdr:row>
      <xdr:rowOff>9525</xdr:rowOff>
    </xdr:from>
    <xdr:to>
      <xdr:col>10</xdr:col>
      <xdr:colOff>152400</xdr:colOff>
      <xdr:row>9</xdr:row>
      <xdr:rowOff>190500</xdr:rowOff>
    </xdr:to>
    <xdr:pic>
      <xdr:nvPicPr>
        <xdr:cNvPr id="42" name="CheckBox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267325" y="1562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1009650</xdr:colOff>
      <xdr:row>10</xdr:row>
      <xdr:rowOff>9525</xdr:rowOff>
    </xdr:from>
    <xdr:to>
      <xdr:col>10</xdr:col>
      <xdr:colOff>152400</xdr:colOff>
      <xdr:row>10</xdr:row>
      <xdr:rowOff>190500</xdr:rowOff>
    </xdr:to>
    <xdr:pic>
      <xdr:nvPicPr>
        <xdr:cNvPr id="43" name="CheckBox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267325" y="1752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1009650</xdr:colOff>
      <xdr:row>11</xdr:row>
      <xdr:rowOff>9525</xdr:rowOff>
    </xdr:from>
    <xdr:to>
      <xdr:col>10</xdr:col>
      <xdr:colOff>152400</xdr:colOff>
      <xdr:row>11</xdr:row>
      <xdr:rowOff>190500</xdr:rowOff>
    </xdr:to>
    <xdr:pic>
      <xdr:nvPicPr>
        <xdr:cNvPr id="44" name="CheckBox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267325" y="1943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1009650</xdr:colOff>
      <xdr:row>19</xdr:row>
      <xdr:rowOff>9525</xdr:rowOff>
    </xdr:from>
    <xdr:to>
      <xdr:col>10</xdr:col>
      <xdr:colOff>152400</xdr:colOff>
      <xdr:row>19</xdr:row>
      <xdr:rowOff>190500</xdr:rowOff>
    </xdr:to>
    <xdr:pic>
      <xdr:nvPicPr>
        <xdr:cNvPr id="45" name="CheckBox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267325" y="3467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1009650</xdr:colOff>
      <xdr:row>20</xdr:row>
      <xdr:rowOff>9525</xdr:rowOff>
    </xdr:from>
    <xdr:to>
      <xdr:col>10</xdr:col>
      <xdr:colOff>152400</xdr:colOff>
      <xdr:row>20</xdr:row>
      <xdr:rowOff>190500</xdr:rowOff>
    </xdr:to>
    <xdr:pic>
      <xdr:nvPicPr>
        <xdr:cNvPr id="46" name="CheckBox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267325" y="3657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1009650</xdr:colOff>
      <xdr:row>21</xdr:row>
      <xdr:rowOff>9525</xdr:rowOff>
    </xdr:from>
    <xdr:to>
      <xdr:col>10</xdr:col>
      <xdr:colOff>152400</xdr:colOff>
      <xdr:row>21</xdr:row>
      <xdr:rowOff>190500</xdr:rowOff>
    </xdr:to>
    <xdr:pic>
      <xdr:nvPicPr>
        <xdr:cNvPr id="47" name="CheckBox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267325" y="3848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1009650</xdr:colOff>
      <xdr:row>22</xdr:row>
      <xdr:rowOff>9525</xdr:rowOff>
    </xdr:from>
    <xdr:to>
      <xdr:col>10</xdr:col>
      <xdr:colOff>152400</xdr:colOff>
      <xdr:row>22</xdr:row>
      <xdr:rowOff>190500</xdr:rowOff>
    </xdr:to>
    <xdr:pic>
      <xdr:nvPicPr>
        <xdr:cNvPr id="48" name="CheckBox4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267325" y="4038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1009650</xdr:colOff>
      <xdr:row>31</xdr:row>
      <xdr:rowOff>9525</xdr:rowOff>
    </xdr:from>
    <xdr:to>
      <xdr:col>10</xdr:col>
      <xdr:colOff>152400</xdr:colOff>
      <xdr:row>31</xdr:row>
      <xdr:rowOff>190500</xdr:rowOff>
    </xdr:to>
    <xdr:pic>
      <xdr:nvPicPr>
        <xdr:cNvPr id="49" name="CheckBox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267325" y="5753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1009650</xdr:colOff>
      <xdr:row>32</xdr:row>
      <xdr:rowOff>9525</xdr:rowOff>
    </xdr:from>
    <xdr:to>
      <xdr:col>10</xdr:col>
      <xdr:colOff>152400</xdr:colOff>
      <xdr:row>32</xdr:row>
      <xdr:rowOff>190500</xdr:rowOff>
    </xdr:to>
    <xdr:pic>
      <xdr:nvPicPr>
        <xdr:cNvPr id="50" name="CheckBox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267325" y="5943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180975</xdr:rowOff>
    </xdr:to>
    <xdr:pic>
      <xdr:nvPicPr>
        <xdr:cNvPr id="51" name="CheckBox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067550" y="5553075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31</xdr:row>
      <xdr:rowOff>9525</xdr:rowOff>
    </xdr:from>
    <xdr:to>
      <xdr:col>13</xdr:col>
      <xdr:colOff>171450</xdr:colOff>
      <xdr:row>31</xdr:row>
      <xdr:rowOff>190500</xdr:rowOff>
    </xdr:to>
    <xdr:pic>
      <xdr:nvPicPr>
        <xdr:cNvPr id="52" name="CheckBox5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067550" y="5753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180975</xdr:rowOff>
    </xdr:to>
    <xdr:pic>
      <xdr:nvPicPr>
        <xdr:cNvPr id="53" name="CheckBox5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067550" y="5934075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9525</xdr:colOff>
      <xdr:row>14</xdr:row>
      <xdr:rowOff>9525</xdr:rowOff>
    </xdr:from>
    <xdr:to>
      <xdr:col>13</xdr:col>
      <xdr:colOff>180975</xdr:colOff>
      <xdr:row>14</xdr:row>
      <xdr:rowOff>190500</xdr:rowOff>
    </xdr:to>
    <xdr:pic>
      <xdr:nvPicPr>
        <xdr:cNvPr id="54" name="CheckBox6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077075" y="2514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19050</xdr:colOff>
      <xdr:row>11</xdr:row>
      <xdr:rowOff>9525</xdr:rowOff>
    </xdr:from>
    <xdr:to>
      <xdr:col>13</xdr:col>
      <xdr:colOff>190500</xdr:colOff>
      <xdr:row>11</xdr:row>
      <xdr:rowOff>190500</xdr:rowOff>
    </xdr:to>
    <xdr:pic>
      <xdr:nvPicPr>
        <xdr:cNvPr id="55" name="CheckBox6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086600" y="1943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9525</xdr:rowOff>
    </xdr:from>
    <xdr:to>
      <xdr:col>7</xdr:col>
      <xdr:colOff>180975</xdr:colOff>
      <xdr:row>25</xdr:row>
      <xdr:rowOff>190500</xdr:rowOff>
    </xdr:to>
    <xdr:pic>
      <xdr:nvPicPr>
        <xdr:cNvPr id="56" name="CheckBox6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619500" y="46101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9525</xdr:rowOff>
    </xdr:from>
    <xdr:to>
      <xdr:col>7</xdr:col>
      <xdr:colOff>180975</xdr:colOff>
      <xdr:row>26</xdr:row>
      <xdr:rowOff>190500</xdr:rowOff>
    </xdr:to>
    <xdr:pic>
      <xdr:nvPicPr>
        <xdr:cNvPr id="57" name="CheckBox6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619500" y="48006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9525</xdr:rowOff>
    </xdr:from>
    <xdr:to>
      <xdr:col>7</xdr:col>
      <xdr:colOff>180975</xdr:colOff>
      <xdr:row>27</xdr:row>
      <xdr:rowOff>190500</xdr:rowOff>
    </xdr:to>
    <xdr:pic>
      <xdr:nvPicPr>
        <xdr:cNvPr id="58" name="CheckBox6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19500" y="49911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9525</xdr:rowOff>
    </xdr:from>
    <xdr:to>
      <xdr:col>7</xdr:col>
      <xdr:colOff>180975</xdr:colOff>
      <xdr:row>28</xdr:row>
      <xdr:rowOff>190500</xdr:rowOff>
    </xdr:to>
    <xdr:pic>
      <xdr:nvPicPr>
        <xdr:cNvPr id="59" name="CheckBox6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619500" y="51816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24</xdr:row>
      <xdr:rowOff>9525</xdr:rowOff>
    </xdr:from>
    <xdr:to>
      <xdr:col>4</xdr:col>
      <xdr:colOff>161925</xdr:colOff>
      <xdr:row>24</xdr:row>
      <xdr:rowOff>190500</xdr:rowOff>
    </xdr:to>
    <xdr:pic>
      <xdr:nvPicPr>
        <xdr:cNvPr id="60" name="CheckBox6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857375" y="4419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180975</xdr:colOff>
      <xdr:row>30</xdr:row>
      <xdr:rowOff>190500</xdr:rowOff>
    </xdr:to>
    <xdr:pic>
      <xdr:nvPicPr>
        <xdr:cNvPr id="61" name="CheckBox7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525" y="5562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180975</xdr:colOff>
      <xdr:row>32</xdr:row>
      <xdr:rowOff>190500</xdr:rowOff>
    </xdr:to>
    <xdr:pic>
      <xdr:nvPicPr>
        <xdr:cNvPr id="62" name="CheckBox7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525" y="5943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30</xdr:row>
      <xdr:rowOff>9525</xdr:rowOff>
    </xdr:from>
    <xdr:to>
      <xdr:col>4</xdr:col>
      <xdr:colOff>161925</xdr:colOff>
      <xdr:row>30</xdr:row>
      <xdr:rowOff>190500</xdr:rowOff>
    </xdr:to>
    <xdr:pic>
      <xdr:nvPicPr>
        <xdr:cNvPr id="63" name="CheckBox7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857375" y="5562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31</xdr:row>
      <xdr:rowOff>9525</xdr:rowOff>
    </xdr:from>
    <xdr:to>
      <xdr:col>4</xdr:col>
      <xdr:colOff>161925</xdr:colOff>
      <xdr:row>31</xdr:row>
      <xdr:rowOff>190500</xdr:rowOff>
    </xdr:to>
    <xdr:pic>
      <xdr:nvPicPr>
        <xdr:cNvPr id="64" name="CheckBox7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857375" y="57531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32</xdr:row>
      <xdr:rowOff>9525</xdr:rowOff>
    </xdr:from>
    <xdr:to>
      <xdr:col>4</xdr:col>
      <xdr:colOff>161925</xdr:colOff>
      <xdr:row>32</xdr:row>
      <xdr:rowOff>190500</xdr:rowOff>
    </xdr:to>
    <xdr:pic>
      <xdr:nvPicPr>
        <xdr:cNvPr id="65" name="CheckBox7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857375" y="5943600"/>
          <a:ext cx="171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9525</xdr:rowOff>
    </xdr:from>
    <xdr:to>
      <xdr:col>7</xdr:col>
      <xdr:colOff>180975</xdr:colOff>
      <xdr:row>31</xdr:row>
      <xdr:rowOff>190500</xdr:rowOff>
    </xdr:to>
    <xdr:pic>
      <xdr:nvPicPr>
        <xdr:cNvPr id="66" name="CheckBox8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619500" y="57531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180975</xdr:colOff>
      <xdr:row>29</xdr:row>
      <xdr:rowOff>190500</xdr:rowOff>
    </xdr:to>
    <xdr:pic>
      <xdr:nvPicPr>
        <xdr:cNvPr id="67" name="CheckBox74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9525" y="53721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30</xdr:row>
      <xdr:rowOff>9525</xdr:rowOff>
    </xdr:from>
    <xdr:to>
      <xdr:col>4</xdr:col>
      <xdr:colOff>161925</xdr:colOff>
      <xdr:row>30</xdr:row>
      <xdr:rowOff>190500</xdr:rowOff>
    </xdr:to>
    <xdr:pic>
      <xdr:nvPicPr>
        <xdr:cNvPr id="68" name="CheckBox76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1857375" y="55626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31</xdr:row>
      <xdr:rowOff>9525</xdr:rowOff>
    </xdr:from>
    <xdr:to>
      <xdr:col>4</xdr:col>
      <xdr:colOff>161925</xdr:colOff>
      <xdr:row>31</xdr:row>
      <xdr:rowOff>190500</xdr:rowOff>
    </xdr:to>
    <xdr:pic>
      <xdr:nvPicPr>
        <xdr:cNvPr id="69" name="CheckBox77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1857375" y="57531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180975</xdr:colOff>
      <xdr:row>21</xdr:row>
      <xdr:rowOff>190500</xdr:rowOff>
    </xdr:to>
    <xdr:pic>
      <xdr:nvPicPr>
        <xdr:cNvPr id="70" name="CheckBox72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9525" y="38481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733425</xdr:colOff>
      <xdr:row>25</xdr:row>
      <xdr:rowOff>9525</xdr:rowOff>
    </xdr:from>
    <xdr:to>
      <xdr:col>7</xdr:col>
      <xdr:colOff>180975</xdr:colOff>
      <xdr:row>25</xdr:row>
      <xdr:rowOff>190500</xdr:rowOff>
    </xdr:to>
    <xdr:pic>
      <xdr:nvPicPr>
        <xdr:cNvPr id="71" name="CheckBox66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3619500" y="46101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23</xdr:row>
      <xdr:rowOff>9525</xdr:rowOff>
    </xdr:from>
    <xdr:to>
      <xdr:col>4</xdr:col>
      <xdr:colOff>161925</xdr:colOff>
      <xdr:row>23</xdr:row>
      <xdr:rowOff>190500</xdr:rowOff>
    </xdr:to>
    <xdr:pic>
      <xdr:nvPicPr>
        <xdr:cNvPr id="72" name="CheckBox69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1857375" y="42291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30</xdr:row>
      <xdr:rowOff>9525</xdr:rowOff>
    </xdr:from>
    <xdr:to>
      <xdr:col>4</xdr:col>
      <xdr:colOff>161925</xdr:colOff>
      <xdr:row>30</xdr:row>
      <xdr:rowOff>190500</xdr:rowOff>
    </xdr:to>
    <xdr:pic>
      <xdr:nvPicPr>
        <xdr:cNvPr id="73" name="CheckBox76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1857375" y="55626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31</xdr:row>
      <xdr:rowOff>9525</xdr:rowOff>
    </xdr:from>
    <xdr:to>
      <xdr:col>4</xdr:col>
      <xdr:colOff>161925</xdr:colOff>
      <xdr:row>31</xdr:row>
      <xdr:rowOff>190500</xdr:rowOff>
    </xdr:to>
    <xdr:pic>
      <xdr:nvPicPr>
        <xdr:cNvPr id="74" name="CheckBox77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1857375" y="57531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31</xdr:row>
      <xdr:rowOff>9525</xdr:rowOff>
    </xdr:from>
    <xdr:to>
      <xdr:col>4</xdr:col>
      <xdr:colOff>161925</xdr:colOff>
      <xdr:row>31</xdr:row>
      <xdr:rowOff>190500</xdr:rowOff>
    </xdr:to>
    <xdr:pic>
      <xdr:nvPicPr>
        <xdr:cNvPr id="75" name="CheckBox76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1857375" y="57531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733425</xdr:colOff>
      <xdr:row>26</xdr:row>
      <xdr:rowOff>9525</xdr:rowOff>
    </xdr:from>
    <xdr:to>
      <xdr:col>7</xdr:col>
      <xdr:colOff>180975</xdr:colOff>
      <xdr:row>26</xdr:row>
      <xdr:rowOff>190500</xdr:rowOff>
    </xdr:to>
    <xdr:pic>
      <xdr:nvPicPr>
        <xdr:cNvPr id="76" name="CheckBox65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3619500" y="48006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733425</xdr:colOff>
      <xdr:row>26</xdr:row>
      <xdr:rowOff>9525</xdr:rowOff>
    </xdr:from>
    <xdr:to>
      <xdr:col>7</xdr:col>
      <xdr:colOff>180975</xdr:colOff>
      <xdr:row>26</xdr:row>
      <xdr:rowOff>190500</xdr:rowOff>
    </xdr:to>
    <xdr:pic>
      <xdr:nvPicPr>
        <xdr:cNvPr id="77" name="CheckBox66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3619500" y="48006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19050</xdr:colOff>
      <xdr:row>14</xdr:row>
      <xdr:rowOff>19050</xdr:rowOff>
    </xdr:from>
    <xdr:to>
      <xdr:col>11</xdr:col>
      <xdr:colOff>28575</xdr:colOff>
      <xdr:row>15</xdr:row>
      <xdr:rowOff>9525</xdr:rowOff>
    </xdr:to>
    <xdr:pic>
      <xdr:nvPicPr>
        <xdr:cNvPr id="78" name="CheckBox45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5305425" y="2524125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19050</xdr:colOff>
      <xdr:row>15</xdr:row>
      <xdr:rowOff>19050</xdr:rowOff>
    </xdr:from>
    <xdr:to>
      <xdr:col>11</xdr:col>
      <xdr:colOff>28575</xdr:colOff>
      <xdr:row>16</xdr:row>
      <xdr:rowOff>9525</xdr:rowOff>
    </xdr:to>
    <xdr:pic>
      <xdr:nvPicPr>
        <xdr:cNvPr id="79" name="CheckBox45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5305425" y="2714625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15</xdr:row>
      <xdr:rowOff>190500</xdr:rowOff>
    </xdr:from>
    <xdr:to>
      <xdr:col>11</xdr:col>
      <xdr:colOff>9525</xdr:colOff>
      <xdr:row>16</xdr:row>
      <xdr:rowOff>180975</xdr:rowOff>
    </xdr:to>
    <xdr:pic>
      <xdr:nvPicPr>
        <xdr:cNvPr id="80" name="CheckBox45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5295900" y="2886075"/>
          <a:ext cx="1619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1019175</xdr:colOff>
      <xdr:row>30</xdr:row>
      <xdr:rowOff>9525</xdr:rowOff>
    </xdr:from>
    <xdr:to>
      <xdr:col>11</xdr:col>
      <xdr:colOff>0</xdr:colOff>
      <xdr:row>30</xdr:row>
      <xdr:rowOff>190500</xdr:rowOff>
    </xdr:to>
    <xdr:pic>
      <xdr:nvPicPr>
        <xdr:cNvPr id="81" name="CheckBox51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5276850" y="55626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28575</xdr:colOff>
      <xdr:row>16</xdr:row>
      <xdr:rowOff>19050</xdr:rowOff>
    </xdr:from>
    <xdr:to>
      <xdr:col>14</xdr:col>
      <xdr:colOff>9525</xdr:colOff>
      <xdr:row>17</xdr:row>
      <xdr:rowOff>9525</xdr:rowOff>
    </xdr:to>
    <xdr:pic>
      <xdr:nvPicPr>
        <xdr:cNvPr id="82" name="CheckBox63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7096125" y="2905125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28575</xdr:colOff>
      <xdr:row>19</xdr:row>
      <xdr:rowOff>9525</xdr:rowOff>
    </xdr:from>
    <xdr:to>
      <xdr:col>14</xdr:col>
      <xdr:colOff>9525</xdr:colOff>
      <xdr:row>19</xdr:row>
      <xdr:rowOff>190500</xdr:rowOff>
    </xdr:to>
    <xdr:pic>
      <xdr:nvPicPr>
        <xdr:cNvPr id="83" name="CheckBox63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7096125" y="34671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36"/>
  <sheetViews>
    <sheetView tabSelected="1" zoomScale="90" zoomScaleNormal="90" zoomScalePageLayoutView="0" workbookViewId="0" topLeftCell="A1">
      <selection activeCell="J5" sqref="J5"/>
    </sheetView>
  </sheetViews>
  <sheetFormatPr defaultColWidth="9.140625" defaultRowHeight="15"/>
  <cols>
    <col min="1" max="1" width="2.8515625" style="0" customWidth="1"/>
    <col min="2" max="2" width="7.421875" style="0" customWidth="1"/>
    <col min="3" max="3" width="15.140625" style="0" customWidth="1"/>
    <col min="4" max="4" width="2.57421875" style="0" customWidth="1"/>
    <col min="5" max="5" width="3.00390625" style="0" customWidth="1"/>
    <col min="6" max="6" width="12.28125" style="0" customWidth="1"/>
    <col min="7" max="7" width="11.00390625" style="0" customWidth="1"/>
    <col min="8" max="8" width="2.8515625" style="0" customWidth="1"/>
    <col min="9" max="9" width="6.7109375" style="0" customWidth="1"/>
    <col min="10" max="10" width="15.421875" style="0" customWidth="1"/>
    <col min="11" max="11" width="2.421875" style="0" customWidth="1"/>
    <col min="12" max="12" width="12.28125" style="0" customWidth="1"/>
    <col min="13" max="13" width="12.00390625" style="0" customWidth="1"/>
    <col min="14" max="14" width="2.8515625" style="0" customWidth="1"/>
    <col min="15" max="15" width="10.57421875" style="0" customWidth="1"/>
    <col min="16" max="16" width="14.140625" style="0" customWidth="1"/>
    <col min="20" max="20" width="11.57421875" style="0" bestFit="1" customWidth="1"/>
    <col min="21" max="21" width="10.421875" style="0" bestFit="1" customWidth="1"/>
  </cols>
  <sheetData>
    <row r="1" spans="1:16" ht="15.7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6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>
      <c r="A3" s="10" t="s">
        <v>0</v>
      </c>
      <c r="B3" s="9"/>
      <c r="C3" s="124"/>
      <c r="D3" s="19"/>
      <c r="E3" s="2" t="s">
        <v>15</v>
      </c>
      <c r="G3" s="123">
        <f>T12</f>
        <v>335</v>
      </c>
      <c r="J3" s="2" t="s">
        <v>117</v>
      </c>
      <c r="K3" s="87"/>
      <c r="L3" s="88"/>
      <c r="M3" s="120">
        <f>T13</f>
        <v>0</v>
      </c>
      <c r="N3" s="2"/>
      <c r="P3" s="16"/>
    </row>
    <row r="4" spans="1:7" ht="9.75" customHeight="1">
      <c r="A4" s="11"/>
      <c r="B4" s="38" t="s">
        <v>72</v>
      </c>
      <c r="C4" s="3"/>
      <c r="D4" s="20"/>
      <c r="G4" s="4"/>
    </row>
    <row r="5" spans="1:16" ht="15">
      <c r="A5" s="89" t="s">
        <v>1</v>
      </c>
      <c r="B5" s="90"/>
      <c r="C5" s="111"/>
      <c r="D5" s="112"/>
      <c r="E5" s="91" t="s">
        <v>60</v>
      </c>
      <c r="F5" s="92"/>
      <c r="G5" s="121">
        <f>T8</f>
        <v>-45</v>
      </c>
      <c r="H5" s="91" t="s">
        <v>12</v>
      </c>
      <c r="I5" s="92"/>
      <c r="J5" s="85"/>
      <c r="K5" s="91" t="s">
        <v>63</v>
      </c>
      <c r="L5" s="92"/>
      <c r="M5" s="93">
        <f>T10</f>
        <v>90</v>
      </c>
      <c r="N5" s="91" t="s">
        <v>115</v>
      </c>
      <c r="O5" s="92"/>
      <c r="P5" s="94"/>
    </row>
    <row r="6" spans="1:16" ht="15">
      <c r="A6" s="95" t="s">
        <v>24</v>
      </c>
      <c r="B6" s="96"/>
      <c r="C6" s="113"/>
      <c r="D6" s="116"/>
      <c r="E6" s="97" t="s">
        <v>61</v>
      </c>
      <c r="F6" s="98"/>
      <c r="G6" s="122">
        <f>T9</f>
        <v>-30</v>
      </c>
      <c r="H6" s="97"/>
      <c r="I6" s="98"/>
      <c r="J6" s="119">
        <f>T11</f>
        <v>0</v>
      </c>
      <c r="K6" s="97" t="s">
        <v>97</v>
      </c>
      <c r="L6" s="98"/>
      <c r="M6" s="99"/>
      <c r="N6" s="97"/>
      <c r="O6" s="98"/>
      <c r="P6" s="100"/>
    </row>
    <row r="7" spans="1:16" ht="15">
      <c r="A7" s="101" t="s">
        <v>73</v>
      </c>
      <c r="B7" s="102"/>
      <c r="C7" s="114"/>
      <c r="D7" s="115"/>
      <c r="E7" s="103"/>
      <c r="F7" s="104"/>
      <c r="G7" s="105"/>
      <c r="H7" s="106" t="s">
        <v>36</v>
      </c>
      <c r="I7" s="104"/>
      <c r="J7" s="107"/>
      <c r="K7" s="106" t="s">
        <v>64</v>
      </c>
      <c r="L7" s="104"/>
      <c r="M7" s="108"/>
      <c r="N7" s="109"/>
      <c r="O7" s="104"/>
      <c r="P7" s="108"/>
    </row>
    <row r="8" spans="1:21" ht="15">
      <c r="A8" s="13" t="s">
        <v>45</v>
      </c>
      <c r="B8" s="12"/>
      <c r="C8" s="1"/>
      <c r="D8" s="46" t="s">
        <v>44</v>
      </c>
      <c r="E8" s="6" t="s">
        <v>45</v>
      </c>
      <c r="F8" s="1"/>
      <c r="G8" s="5"/>
      <c r="H8" s="6" t="s">
        <v>8</v>
      </c>
      <c r="I8" s="1"/>
      <c r="J8" s="5"/>
      <c r="K8" s="6" t="s">
        <v>45</v>
      </c>
      <c r="L8" s="1"/>
      <c r="M8" s="5"/>
      <c r="N8" s="81" t="s">
        <v>67</v>
      </c>
      <c r="O8" s="18"/>
      <c r="P8" s="5"/>
      <c r="S8" s="110" t="s">
        <v>118</v>
      </c>
      <c r="T8" s="117">
        <f>_xlfn.IFERROR(T11-45,0)</f>
        <v>-45</v>
      </c>
      <c r="U8" s="110"/>
    </row>
    <row r="9" spans="1:21" ht="15">
      <c r="A9" s="36"/>
      <c r="B9" s="14" t="s">
        <v>74</v>
      </c>
      <c r="C9" s="1"/>
      <c r="D9" s="39"/>
      <c r="E9" s="34"/>
      <c r="F9" s="24" t="s">
        <v>3</v>
      </c>
      <c r="G9" s="25"/>
      <c r="H9" s="26" t="s">
        <v>13</v>
      </c>
      <c r="I9" s="24"/>
      <c r="J9" s="25"/>
      <c r="K9" s="34"/>
      <c r="L9" s="24" t="s">
        <v>2</v>
      </c>
      <c r="M9" s="25"/>
      <c r="N9" s="82" t="s">
        <v>68</v>
      </c>
      <c r="O9" s="83"/>
      <c r="P9" s="5"/>
      <c r="S9" s="110" t="s">
        <v>119</v>
      </c>
      <c r="T9" s="117">
        <f>T11-30</f>
        <v>-30</v>
      </c>
      <c r="U9" s="110"/>
    </row>
    <row r="10" spans="1:21" ht="15">
      <c r="A10" s="36"/>
      <c r="B10" s="14" t="s">
        <v>75</v>
      </c>
      <c r="C10" s="1"/>
      <c r="D10" s="39"/>
      <c r="E10" s="34"/>
      <c r="F10" s="24" t="s">
        <v>2</v>
      </c>
      <c r="G10" s="25"/>
      <c r="H10" s="34"/>
      <c r="I10" s="24" t="s">
        <v>14</v>
      </c>
      <c r="J10" s="25"/>
      <c r="K10" s="34"/>
      <c r="L10" s="24" t="s">
        <v>16</v>
      </c>
      <c r="M10" s="25"/>
      <c r="N10" s="23"/>
      <c r="O10" s="24"/>
      <c r="P10" s="5"/>
      <c r="S10" s="110" t="s">
        <v>120</v>
      </c>
      <c r="T10" s="117">
        <f>T11+90</f>
        <v>90</v>
      </c>
      <c r="U10" s="110"/>
    </row>
    <row r="11" spans="1:21" ht="15">
      <c r="A11" s="36"/>
      <c r="B11" s="14" t="s">
        <v>76</v>
      </c>
      <c r="C11" s="1"/>
      <c r="D11" s="39"/>
      <c r="E11" s="34"/>
      <c r="F11" s="24" t="s">
        <v>9</v>
      </c>
      <c r="G11" s="25"/>
      <c r="H11" s="34"/>
      <c r="I11" s="24" t="s">
        <v>52</v>
      </c>
      <c r="J11" s="25"/>
      <c r="K11" s="34"/>
      <c r="L11" s="24" t="s">
        <v>17</v>
      </c>
      <c r="M11" s="25"/>
      <c r="N11" s="28" t="s">
        <v>7</v>
      </c>
      <c r="O11" s="24"/>
      <c r="P11" s="5"/>
      <c r="S11" s="110" t="s">
        <v>121</v>
      </c>
      <c r="T11" s="118">
        <f>IF(K3=0,J5,U11)</f>
        <v>0</v>
      </c>
      <c r="U11" s="86">
        <f>K3-283</f>
        <v>-283</v>
      </c>
    </row>
    <row r="12" spans="1:21" ht="15">
      <c r="A12" s="36"/>
      <c r="B12" s="14" t="s">
        <v>77</v>
      </c>
      <c r="C12" s="1"/>
      <c r="D12" s="39"/>
      <c r="E12" s="34"/>
      <c r="F12" s="24" t="s">
        <v>10</v>
      </c>
      <c r="G12" s="25"/>
      <c r="H12" s="34"/>
      <c r="I12" s="24"/>
      <c r="J12" s="25"/>
      <c r="K12" s="34"/>
      <c r="L12" s="27" t="s">
        <v>34</v>
      </c>
      <c r="M12" s="25"/>
      <c r="N12" s="34"/>
      <c r="O12" s="24" t="s">
        <v>19</v>
      </c>
      <c r="P12" s="5"/>
      <c r="S12" s="110" t="s">
        <v>122</v>
      </c>
      <c r="T12" s="117">
        <f>C3+335</f>
        <v>335</v>
      </c>
      <c r="U12" s="110"/>
    </row>
    <row r="13" spans="1:21" ht="15">
      <c r="A13" s="36"/>
      <c r="B13" s="14" t="s">
        <v>46</v>
      </c>
      <c r="C13" s="1"/>
      <c r="D13" s="39"/>
      <c r="E13" s="34"/>
      <c r="F13" s="24" t="s">
        <v>49</v>
      </c>
      <c r="G13" s="25"/>
      <c r="H13" s="35" t="s">
        <v>27</v>
      </c>
      <c r="I13" s="24"/>
      <c r="J13" s="25"/>
      <c r="K13" s="28"/>
      <c r="L13" s="27" t="s">
        <v>99</v>
      </c>
      <c r="M13" s="25"/>
      <c r="N13" s="28"/>
      <c r="O13" s="24" t="s">
        <v>103</v>
      </c>
      <c r="P13" s="5"/>
      <c r="S13" s="110" t="s">
        <v>123</v>
      </c>
      <c r="T13" s="110">
        <f>IF(J5=0,K3,U13)</f>
        <v>0</v>
      </c>
      <c r="U13" s="86">
        <f>J5+283</f>
        <v>283</v>
      </c>
    </row>
    <row r="14" spans="1:16" ht="15">
      <c r="A14" s="36"/>
      <c r="B14" s="14" t="s">
        <v>78</v>
      </c>
      <c r="C14" s="1"/>
      <c r="D14" s="21"/>
      <c r="E14" s="28"/>
      <c r="F14" s="24" t="s">
        <v>50</v>
      </c>
      <c r="G14" s="25"/>
      <c r="H14" s="34"/>
      <c r="I14" s="24" t="s">
        <v>26</v>
      </c>
      <c r="J14" s="25"/>
      <c r="K14" s="28"/>
      <c r="L14" s="27"/>
      <c r="M14" s="25"/>
      <c r="N14" s="28"/>
      <c r="O14" s="24" t="s">
        <v>104</v>
      </c>
      <c r="P14" s="5"/>
    </row>
    <row r="15" spans="1:16" ht="15">
      <c r="A15" s="36"/>
      <c r="B15" s="14" t="s">
        <v>79</v>
      </c>
      <c r="C15" s="1"/>
      <c r="D15" s="39"/>
      <c r="E15" s="28"/>
      <c r="F15" s="27" t="s">
        <v>42</v>
      </c>
      <c r="G15" s="25"/>
      <c r="H15" s="34"/>
      <c r="I15" s="27" t="s">
        <v>51</v>
      </c>
      <c r="J15" s="25"/>
      <c r="K15" s="34"/>
      <c r="L15" s="24" t="s">
        <v>100</v>
      </c>
      <c r="M15" s="25"/>
      <c r="N15" s="34"/>
      <c r="O15" s="27" t="s">
        <v>58</v>
      </c>
      <c r="P15" s="5"/>
    </row>
    <row r="16" spans="1:16" ht="15">
      <c r="A16" s="36"/>
      <c r="B16" s="14" t="s">
        <v>80</v>
      </c>
      <c r="C16" s="1"/>
      <c r="D16" s="39"/>
      <c r="E16" s="34"/>
      <c r="F16" s="24" t="s">
        <v>65</v>
      </c>
      <c r="G16" s="25"/>
      <c r="H16" s="34"/>
      <c r="I16" s="27" t="s">
        <v>53</v>
      </c>
      <c r="J16" s="25"/>
      <c r="K16" s="28"/>
      <c r="L16" s="24" t="s">
        <v>101</v>
      </c>
      <c r="M16" s="25"/>
      <c r="N16" s="28"/>
      <c r="O16" s="24"/>
      <c r="P16" s="5"/>
    </row>
    <row r="17" spans="1:16" ht="15">
      <c r="A17" s="36"/>
      <c r="B17" s="14" t="s">
        <v>34</v>
      </c>
      <c r="C17" s="1"/>
      <c r="D17" s="40"/>
      <c r="E17" s="34"/>
      <c r="F17" s="27" t="s">
        <v>18</v>
      </c>
      <c r="G17" s="25"/>
      <c r="H17" s="34"/>
      <c r="I17" s="27" t="s">
        <v>56</v>
      </c>
      <c r="J17" s="25"/>
      <c r="K17" s="34"/>
      <c r="L17" s="24" t="s">
        <v>35</v>
      </c>
      <c r="M17" s="25"/>
      <c r="N17" s="28"/>
      <c r="O17" s="24" t="s">
        <v>112</v>
      </c>
      <c r="P17" s="5"/>
    </row>
    <row r="18" spans="1:16" ht="15">
      <c r="A18" s="22"/>
      <c r="B18" s="12" t="s">
        <v>47</v>
      </c>
      <c r="C18" s="1"/>
      <c r="D18" s="5"/>
      <c r="E18" s="34"/>
      <c r="F18" s="24" t="s">
        <v>11</v>
      </c>
      <c r="G18" s="25"/>
      <c r="H18" s="34"/>
      <c r="I18" s="27" t="s">
        <v>30</v>
      </c>
      <c r="J18" s="25"/>
      <c r="K18" s="28"/>
      <c r="L18" s="24"/>
      <c r="M18" s="25"/>
      <c r="N18" s="34"/>
      <c r="O18" s="24" t="s">
        <v>113</v>
      </c>
      <c r="P18" s="5"/>
    </row>
    <row r="19" spans="1:16" ht="15">
      <c r="A19" s="36"/>
      <c r="B19" s="12" t="s">
        <v>4</v>
      </c>
      <c r="C19" s="1"/>
      <c r="D19" s="40"/>
      <c r="E19" s="34"/>
      <c r="F19" s="24" t="s">
        <v>48</v>
      </c>
      <c r="G19" s="25"/>
      <c r="H19" s="34"/>
      <c r="I19" s="27" t="s">
        <v>28</v>
      </c>
      <c r="J19" s="25"/>
      <c r="K19" s="28" t="s">
        <v>8</v>
      </c>
      <c r="L19" s="24"/>
      <c r="M19" s="25"/>
      <c r="N19" s="28"/>
      <c r="O19" s="24"/>
      <c r="P19" s="5"/>
    </row>
    <row r="20" spans="1:16" ht="15">
      <c r="A20" s="36"/>
      <c r="B20" s="12" t="s">
        <v>5</v>
      </c>
      <c r="C20" s="1"/>
      <c r="D20" s="40"/>
      <c r="E20" s="34"/>
      <c r="F20" s="27" t="s">
        <v>91</v>
      </c>
      <c r="G20" s="25"/>
      <c r="H20" s="34"/>
      <c r="I20" s="27" t="s">
        <v>29</v>
      </c>
      <c r="J20" s="25"/>
      <c r="K20" s="34"/>
      <c r="L20" s="24" t="s">
        <v>102</v>
      </c>
      <c r="M20" s="25"/>
      <c r="N20" s="34"/>
      <c r="O20" s="24" t="s">
        <v>114</v>
      </c>
      <c r="P20" s="5"/>
    </row>
    <row r="21" spans="1:19" ht="15">
      <c r="A21" s="22" t="s">
        <v>25</v>
      </c>
      <c r="B21" s="12"/>
      <c r="C21" s="1"/>
      <c r="D21" s="5"/>
      <c r="E21" s="34"/>
      <c r="F21" s="24" t="s">
        <v>34</v>
      </c>
      <c r="G21" s="25"/>
      <c r="H21" s="28"/>
      <c r="I21" s="27" t="s">
        <v>30</v>
      </c>
      <c r="J21" s="25"/>
      <c r="K21" s="34"/>
      <c r="L21" s="24" t="s">
        <v>20</v>
      </c>
      <c r="M21" s="25"/>
      <c r="N21" s="34"/>
      <c r="O21" s="27"/>
      <c r="P21" s="5"/>
      <c r="S21" s="84"/>
    </row>
    <row r="22" spans="1:16" ht="15">
      <c r="A22" s="36"/>
      <c r="B22" s="12" t="s">
        <v>6</v>
      </c>
      <c r="C22" s="1"/>
      <c r="D22" s="5"/>
      <c r="E22" s="28"/>
      <c r="F22" s="24" t="s">
        <v>47</v>
      </c>
      <c r="G22" s="25"/>
      <c r="H22" s="34"/>
      <c r="I22" s="27" t="s">
        <v>54</v>
      </c>
      <c r="J22" s="25"/>
      <c r="K22" s="34"/>
      <c r="L22" s="24" t="s">
        <v>21</v>
      </c>
      <c r="M22" s="25"/>
      <c r="N22" s="34"/>
      <c r="O22" s="24"/>
      <c r="P22" s="5"/>
    </row>
    <row r="23" spans="1:16" ht="15">
      <c r="A23" s="51" t="s">
        <v>85</v>
      </c>
      <c r="B23" s="52"/>
      <c r="C23" s="53"/>
      <c r="D23" s="54"/>
      <c r="E23" s="22" t="s">
        <v>25</v>
      </c>
      <c r="F23" s="27"/>
      <c r="G23" s="25"/>
      <c r="H23" s="34"/>
      <c r="I23" s="27" t="s">
        <v>55</v>
      </c>
      <c r="J23" s="25"/>
      <c r="K23" s="34"/>
      <c r="L23" s="27" t="s">
        <v>22</v>
      </c>
      <c r="M23" s="25"/>
      <c r="N23" s="28"/>
      <c r="O23" s="24"/>
      <c r="P23" s="5"/>
    </row>
    <row r="24" spans="1:16" ht="15">
      <c r="A24" s="75" t="s">
        <v>83</v>
      </c>
      <c r="B24" s="76"/>
      <c r="C24" s="41" t="s">
        <v>87</v>
      </c>
      <c r="D24" s="42"/>
      <c r="E24" s="34"/>
      <c r="F24" s="27" t="s">
        <v>92</v>
      </c>
      <c r="G24" s="25"/>
      <c r="H24" s="34"/>
      <c r="I24" s="24"/>
      <c r="J24" s="25"/>
      <c r="K24" s="34"/>
      <c r="L24" s="1"/>
      <c r="M24" s="25"/>
      <c r="N24" s="28"/>
      <c r="O24" s="24"/>
      <c r="P24" s="5"/>
    </row>
    <row r="25" spans="1:16" ht="15">
      <c r="A25" s="77" t="s">
        <v>86</v>
      </c>
      <c r="B25" s="78"/>
      <c r="C25" s="41" t="s">
        <v>88</v>
      </c>
      <c r="D25" s="42"/>
      <c r="E25" s="28"/>
      <c r="F25" s="24" t="s">
        <v>6</v>
      </c>
      <c r="G25" s="25"/>
      <c r="H25" s="35" t="s">
        <v>14</v>
      </c>
      <c r="I25" s="24"/>
      <c r="J25" s="25"/>
      <c r="K25" s="34"/>
      <c r="L25" s="24"/>
      <c r="M25" s="25"/>
      <c r="N25" s="34"/>
      <c r="O25" s="24"/>
      <c r="P25" s="5"/>
    </row>
    <row r="26" spans="1:16" ht="15">
      <c r="A26" s="47" t="s">
        <v>89</v>
      </c>
      <c r="B26" s="48"/>
      <c r="C26" s="49"/>
      <c r="D26" s="50"/>
      <c r="E26" s="66"/>
      <c r="F26" s="67"/>
      <c r="G26" s="68"/>
      <c r="H26" s="34"/>
      <c r="I26" s="27" t="s">
        <v>31</v>
      </c>
      <c r="J26" s="25"/>
      <c r="K26" s="28"/>
      <c r="L26" s="24"/>
      <c r="M26" s="25"/>
      <c r="N26" s="34"/>
      <c r="O26" s="1"/>
      <c r="P26" s="5"/>
    </row>
    <row r="27" spans="1:16" ht="15">
      <c r="A27" s="79" t="s">
        <v>84</v>
      </c>
      <c r="B27" s="80"/>
      <c r="C27" s="43" t="s">
        <v>87</v>
      </c>
      <c r="D27" s="44"/>
      <c r="E27" s="59" t="s">
        <v>110</v>
      </c>
      <c r="F27" s="60"/>
      <c r="G27" s="61"/>
      <c r="H27" s="34"/>
      <c r="I27" s="27" t="s">
        <v>57</v>
      </c>
      <c r="J27" s="25"/>
      <c r="K27" s="28"/>
      <c r="L27" s="24"/>
      <c r="M27" s="25"/>
      <c r="N27" s="59" t="s">
        <v>107</v>
      </c>
      <c r="O27" s="60"/>
      <c r="P27" s="61"/>
    </row>
    <row r="28" spans="1:16" ht="15">
      <c r="A28" s="73" t="s">
        <v>90</v>
      </c>
      <c r="B28" s="74"/>
      <c r="C28" s="56" t="s">
        <v>88</v>
      </c>
      <c r="D28" s="57"/>
      <c r="E28" s="62" t="s">
        <v>93</v>
      </c>
      <c r="F28" s="63"/>
      <c r="G28" s="45" t="s">
        <v>96</v>
      </c>
      <c r="H28" s="34"/>
      <c r="I28" s="27" t="s">
        <v>33</v>
      </c>
      <c r="J28" s="25"/>
      <c r="K28" s="59" t="s">
        <v>82</v>
      </c>
      <c r="L28" s="60"/>
      <c r="M28" s="61"/>
      <c r="N28" s="62" t="s">
        <v>108</v>
      </c>
      <c r="O28" s="63"/>
      <c r="P28" s="45" t="s">
        <v>96</v>
      </c>
    </row>
    <row r="29" spans="1:16" ht="15">
      <c r="A29" s="22" t="s">
        <v>40</v>
      </c>
      <c r="B29" s="12"/>
      <c r="C29" s="1"/>
      <c r="D29" s="5"/>
      <c r="E29" s="64" t="s">
        <v>94</v>
      </c>
      <c r="F29" s="65"/>
      <c r="G29" s="58" t="s">
        <v>95</v>
      </c>
      <c r="H29" s="34"/>
      <c r="I29" s="27" t="s">
        <v>32</v>
      </c>
      <c r="J29" s="25"/>
      <c r="K29" s="69" t="s">
        <v>98</v>
      </c>
      <c r="L29" s="70"/>
      <c r="M29" s="71"/>
      <c r="N29" s="64" t="s">
        <v>109</v>
      </c>
      <c r="O29" s="65"/>
      <c r="P29" s="58" t="s">
        <v>95</v>
      </c>
    </row>
    <row r="30" spans="1:16" ht="15">
      <c r="A30" s="36"/>
      <c r="B30" s="12" t="s">
        <v>62</v>
      </c>
      <c r="C30" s="1"/>
      <c r="D30" s="5"/>
      <c r="E30" s="28" t="s">
        <v>40</v>
      </c>
      <c r="F30" s="27"/>
      <c r="G30" s="25"/>
      <c r="H30" s="34"/>
      <c r="I30" s="27"/>
      <c r="J30" s="25"/>
      <c r="K30" s="28" t="s">
        <v>40</v>
      </c>
      <c r="L30" s="24"/>
      <c r="M30" s="25"/>
      <c r="N30" s="28" t="s">
        <v>40</v>
      </c>
      <c r="O30" s="24"/>
      <c r="P30" s="5"/>
    </row>
    <row r="31" spans="1:16" ht="15">
      <c r="A31" s="36"/>
      <c r="B31" s="1" t="s">
        <v>71</v>
      </c>
      <c r="C31" s="1"/>
      <c r="D31" s="5"/>
      <c r="E31" s="34"/>
      <c r="F31" s="24" t="s">
        <v>69</v>
      </c>
      <c r="G31" s="25"/>
      <c r="H31" s="28" t="s">
        <v>66</v>
      </c>
      <c r="I31" s="27"/>
      <c r="J31" s="25"/>
      <c r="K31" s="34"/>
      <c r="L31" s="24" t="s">
        <v>70</v>
      </c>
      <c r="M31" s="25"/>
      <c r="N31" s="36"/>
      <c r="O31" s="24" t="s">
        <v>59</v>
      </c>
      <c r="P31" s="5"/>
    </row>
    <row r="32" spans="1:17" ht="15">
      <c r="A32" s="36"/>
      <c r="B32" s="12" t="s">
        <v>81</v>
      </c>
      <c r="C32" s="1"/>
      <c r="D32" s="5"/>
      <c r="E32" s="34"/>
      <c r="F32" s="24" t="s">
        <v>42</v>
      </c>
      <c r="G32" s="25"/>
      <c r="H32" s="34"/>
      <c r="I32" s="27" t="s">
        <v>70</v>
      </c>
      <c r="J32" s="25"/>
      <c r="K32" s="36"/>
      <c r="L32" s="24" t="s">
        <v>111</v>
      </c>
      <c r="M32" s="25"/>
      <c r="N32" s="36"/>
      <c r="O32" s="24" t="s">
        <v>105</v>
      </c>
      <c r="P32" s="5"/>
      <c r="Q32" s="1"/>
    </row>
    <row r="33" spans="1:16" ht="15">
      <c r="A33" s="37"/>
      <c r="B33" s="15" t="s">
        <v>41</v>
      </c>
      <c r="C33" s="7"/>
      <c r="D33" s="8"/>
      <c r="E33" s="37"/>
      <c r="F33" s="29" t="s">
        <v>43</v>
      </c>
      <c r="G33" s="30"/>
      <c r="H33" s="31" t="s">
        <v>37</v>
      </c>
      <c r="I33" s="32"/>
      <c r="J33" s="33">
        <f>J5+60</f>
        <v>60</v>
      </c>
      <c r="K33" s="37"/>
      <c r="L33" s="29" t="s">
        <v>43</v>
      </c>
      <c r="M33" s="30"/>
      <c r="N33" s="37"/>
      <c r="O33" s="29" t="s">
        <v>106</v>
      </c>
      <c r="P33" s="8"/>
    </row>
    <row r="35" spans="2:15" ht="15">
      <c r="B35" s="17"/>
      <c r="C35" s="17" t="s">
        <v>38</v>
      </c>
      <c r="E35" s="18"/>
      <c r="F35" s="18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5">
      <c r="B36" s="17"/>
      <c r="C36" s="17" t="s">
        <v>39</v>
      </c>
      <c r="E36" s="17"/>
      <c r="F36" s="17"/>
      <c r="G36" s="17"/>
      <c r="H36" s="17"/>
      <c r="I36" s="17"/>
      <c r="K36" s="55" t="s">
        <v>116</v>
      </c>
      <c r="L36" s="17"/>
      <c r="N36" s="17"/>
      <c r="O36" s="17"/>
    </row>
  </sheetData>
  <sheetProtection password="E6A1" sheet="1"/>
  <mergeCells count="18">
    <mergeCell ref="A1:P1"/>
    <mergeCell ref="C7:D7"/>
    <mergeCell ref="C5:D5"/>
    <mergeCell ref="A7:B7"/>
    <mergeCell ref="A28:B28"/>
    <mergeCell ref="A24:B24"/>
    <mergeCell ref="A25:B25"/>
    <mergeCell ref="A27:B27"/>
    <mergeCell ref="K3:L3"/>
    <mergeCell ref="N27:P27"/>
    <mergeCell ref="N28:O28"/>
    <mergeCell ref="N29:O29"/>
    <mergeCell ref="K28:M28"/>
    <mergeCell ref="E28:F28"/>
    <mergeCell ref="E26:G26"/>
    <mergeCell ref="E27:G27"/>
    <mergeCell ref="E29:F29"/>
    <mergeCell ref="K29:M29"/>
  </mergeCells>
  <conditionalFormatting sqref="G5">
    <cfRule type="cellIs" priority="6" dxfId="6" operator="lessThan" stopIfTrue="1">
      <formula>0</formula>
    </cfRule>
  </conditionalFormatting>
  <conditionalFormatting sqref="G6">
    <cfRule type="cellIs" priority="5" dxfId="6" operator="lessThan" stopIfTrue="1">
      <formula>0</formula>
    </cfRule>
  </conditionalFormatting>
  <conditionalFormatting sqref="M5">
    <cfRule type="cellIs" priority="4" dxfId="6" operator="equal" stopIfTrue="1">
      <formula>90</formula>
    </cfRule>
  </conditionalFormatting>
  <conditionalFormatting sqref="J6">
    <cfRule type="cellIs" priority="3" dxfId="6" operator="equal" stopIfTrue="1">
      <formula>0</formula>
    </cfRule>
  </conditionalFormatting>
  <conditionalFormatting sqref="G3">
    <cfRule type="cellIs" priority="2" dxfId="7" operator="equal" stopIfTrue="1">
      <formula>335</formula>
    </cfRule>
  </conditionalFormatting>
  <conditionalFormatting sqref="M3">
    <cfRule type="cellIs" priority="1" dxfId="7" operator="equal" stopIfTrue="1">
      <formula>0</formula>
    </cfRule>
  </conditionalFormatting>
  <printOptions/>
  <pageMargins left="0.25" right="0.25" top="0.75" bottom="0.75" header="0.3" footer="0.3"/>
  <pageSetup fitToHeight="1" fitToWidth="1" horizontalDpi="600" verticalDpi="600"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K-State Research and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Livestock</dc:creator>
  <cp:keywords/>
  <dc:description/>
  <cp:lastModifiedBy>Livestock</cp:lastModifiedBy>
  <cp:lastPrinted>2015-02-20T17:25:14Z</cp:lastPrinted>
  <dcterms:created xsi:type="dcterms:W3CDTF">2013-02-13T22:46:49Z</dcterms:created>
  <dcterms:modified xsi:type="dcterms:W3CDTF">2015-05-27T21:45:22Z</dcterms:modified>
  <cp:category/>
  <cp:version/>
  <cp:contentType/>
  <cp:contentStatus/>
</cp:coreProperties>
</file>